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bookViews>
    <workbookView xWindow="0" yWindow="0" windowWidth="28800" windowHeight="12300"/>
  </bookViews>
  <sheets>
    <sheet name="za objavu" sheetId="15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5" i="15" l="1"/>
  <c r="D116" i="15"/>
  <c r="D109" i="15" s="1"/>
  <c r="D110" i="15"/>
  <c r="D104" i="15"/>
  <c r="D73" i="15"/>
  <c r="D64" i="15"/>
  <c r="F347" i="15"/>
  <c r="E344" i="15"/>
  <c r="E343" i="15" s="1"/>
  <c r="D344" i="15"/>
  <c r="C344" i="15"/>
  <c r="C343" i="15" s="1"/>
  <c r="F342" i="15"/>
  <c r="E341" i="15"/>
  <c r="D341" i="15"/>
  <c r="D340" i="15" s="1"/>
  <c r="C341" i="15"/>
  <c r="C340" i="15" s="1"/>
  <c r="F338" i="15"/>
  <c r="E337" i="15"/>
  <c r="D337" i="15"/>
  <c r="D336" i="15" s="1"/>
  <c r="D335" i="15" s="1"/>
  <c r="C337" i="15"/>
  <c r="C336" i="15" s="1"/>
  <c r="C335" i="15" s="1"/>
  <c r="E332" i="15"/>
  <c r="D332" i="15"/>
  <c r="C332" i="15"/>
  <c r="C327" i="15" s="1"/>
  <c r="F331" i="15"/>
  <c r="F330" i="15"/>
  <c r="F329" i="15"/>
  <c r="E328" i="15"/>
  <c r="D328" i="15"/>
  <c r="C328" i="15"/>
  <c r="F326" i="15"/>
  <c r="E325" i="15"/>
  <c r="D325" i="15"/>
  <c r="D324" i="15" s="1"/>
  <c r="C325" i="15"/>
  <c r="C324" i="15" s="1"/>
  <c r="F321" i="15"/>
  <c r="E314" i="15"/>
  <c r="D314" i="15"/>
  <c r="C314" i="15"/>
  <c r="C313" i="15" s="1"/>
  <c r="C312" i="15" s="1"/>
  <c r="D313" i="15"/>
  <c r="D312" i="15" s="1"/>
  <c r="F311" i="15"/>
  <c r="F310" i="15"/>
  <c r="F308" i="15"/>
  <c r="F305" i="15"/>
  <c r="E302" i="15"/>
  <c r="E301" i="15" s="1"/>
  <c r="D302" i="15"/>
  <c r="D301" i="15" s="1"/>
  <c r="D300" i="15" s="1"/>
  <c r="C302" i="15"/>
  <c r="C301" i="15" s="1"/>
  <c r="C300" i="15" s="1"/>
  <c r="E298" i="15"/>
  <c r="D298" i="15"/>
  <c r="C298" i="15"/>
  <c r="F297" i="15"/>
  <c r="F296" i="15"/>
  <c r="F295" i="15"/>
  <c r="F294" i="15"/>
  <c r="F293" i="15"/>
  <c r="F291" i="15"/>
  <c r="F289" i="15"/>
  <c r="E287" i="15"/>
  <c r="D287" i="15"/>
  <c r="C287" i="15"/>
  <c r="C286" i="15" s="1"/>
  <c r="C285" i="15" s="1"/>
  <c r="F283" i="15"/>
  <c r="F281" i="15"/>
  <c r="E280" i="15"/>
  <c r="D280" i="15"/>
  <c r="D279" i="15" s="1"/>
  <c r="D278" i="15" s="1"/>
  <c r="C280" i="15"/>
  <c r="C279" i="15" s="1"/>
  <c r="C278" i="15" s="1"/>
  <c r="F275" i="15"/>
  <c r="F274" i="15"/>
  <c r="F273" i="15"/>
  <c r="F272" i="15"/>
  <c r="F271" i="15"/>
  <c r="F269" i="15"/>
  <c r="E268" i="15"/>
  <c r="E267" i="15" s="1"/>
  <c r="D268" i="15"/>
  <c r="D267" i="15" s="1"/>
  <c r="D266" i="15" s="1"/>
  <c r="C268" i="15"/>
  <c r="C267" i="15" s="1"/>
  <c r="C266" i="15" s="1"/>
  <c r="E263" i="15"/>
  <c r="E262" i="15" s="1"/>
  <c r="E261" i="15" s="1"/>
  <c r="D263" i="15"/>
  <c r="D262" i="15" s="1"/>
  <c r="D261" i="15" s="1"/>
  <c r="C263" i="15"/>
  <c r="C262" i="15" s="1"/>
  <c r="C261" i="15" s="1"/>
  <c r="F260" i="15"/>
  <c r="E259" i="15"/>
  <c r="D259" i="15"/>
  <c r="C259" i="15"/>
  <c r="D258" i="15"/>
  <c r="F258" i="15" s="1"/>
  <c r="F257" i="15"/>
  <c r="F256" i="15"/>
  <c r="F255" i="15"/>
  <c r="F254" i="15"/>
  <c r="F253" i="15"/>
  <c r="F251" i="15"/>
  <c r="E250" i="15"/>
  <c r="D250" i="15"/>
  <c r="C250" i="15"/>
  <c r="F246" i="15"/>
  <c r="F245" i="15"/>
  <c r="E244" i="15"/>
  <c r="D244" i="15"/>
  <c r="C244" i="15"/>
  <c r="F242" i="15"/>
  <c r="F241" i="15"/>
  <c r="F239" i="15"/>
  <c r="F238" i="15"/>
  <c r="F237" i="15"/>
  <c r="F236" i="15"/>
  <c r="F235" i="15"/>
  <c r="F234" i="15"/>
  <c r="F233" i="15"/>
  <c r="F232" i="15"/>
  <c r="F230" i="15"/>
  <c r="F229" i="15"/>
  <c r="F228" i="15"/>
  <c r="E227" i="15"/>
  <c r="D227" i="15"/>
  <c r="C227" i="15"/>
  <c r="E223" i="15"/>
  <c r="D223" i="15"/>
  <c r="C223" i="15"/>
  <c r="F220" i="15"/>
  <c r="E219" i="15"/>
  <c r="D219" i="15"/>
  <c r="C219" i="15"/>
  <c r="F217" i="15"/>
  <c r="F216" i="15"/>
  <c r="F215" i="15"/>
  <c r="F214" i="15"/>
  <c r="F213" i="15"/>
  <c r="F212" i="15"/>
  <c r="F211" i="15"/>
  <c r="F210" i="15"/>
  <c r="F209" i="15"/>
  <c r="F208" i="15"/>
  <c r="F207" i="15"/>
  <c r="F206" i="15"/>
  <c r="F205" i="15"/>
  <c r="F204" i="15"/>
  <c r="F203" i="15"/>
  <c r="F202" i="15"/>
  <c r="F201" i="15"/>
  <c r="E200" i="15"/>
  <c r="D200" i="15"/>
  <c r="C200" i="15"/>
  <c r="F199" i="15"/>
  <c r="F198" i="15"/>
  <c r="E194" i="15"/>
  <c r="D194" i="15"/>
  <c r="C194" i="15"/>
  <c r="G161" i="15"/>
  <c r="F161" i="15"/>
  <c r="E160" i="15"/>
  <c r="D160" i="15"/>
  <c r="C160" i="15"/>
  <c r="G154" i="15"/>
  <c r="E153" i="15"/>
  <c r="D153" i="15"/>
  <c r="C153" i="15"/>
  <c r="G151" i="15"/>
  <c r="F151" i="15"/>
  <c r="E150" i="15"/>
  <c r="D150" i="15"/>
  <c r="C150" i="15"/>
  <c r="G149" i="15"/>
  <c r="E148" i="15"/>
  <c r="E147" i="15" s="1"/>
  <c r="D148" i="15"/>
  <c r="D147" i="15" s="1"/>
  <c r="C147" i="15"/>
  <c r="G146" i="15"/>
  <c r="F146" i="15"/>
  <c r="E145" i="15"/>
  <c r="D145" i="15"/>
  <c r="C145" i="15"/>
  <c r="G144" i="15"/>
  <c r="F144" i="15"/>
  <c r="E143" i="15"/>
  <c r="D143" i="15"/>
  <c r="C143" i="15"/>
  <c r="G137" i="15"/>
  <c r="E136" i="15"/>
  <c r="D136" i="15"/>
  <c r="C136" i="15"/>
  <c r="G134" i="15"/>
  <c r="F134" i="15"/>
  <c r="E133" i="15"/>
  <c r="D133" i="15"/>
  <c r="C133" i="15"/>
  <c r="F132" i="15"/>
  <c r="D132" i="15"/>
  <c r="G132" i="15" s="1"/>
  <c r="E131" i="15"/>
  <c r="C131" i="15"/>
  <c r="E130" i="15"/>
  <c r="E129" i="15" s="1"/>
  <c r="D129" i="15"/>
  <c r="C129" i="15"/>
  <c r="G128" i="15"/>
  <c r="F128" i="15"/>
  <c r="E127" i="15"/>
  <c r="D127" i="15"/>
  <c r="C127" i="15"/>
  <c r="E119" i="15"/>
  <c r="C119" i="15"/>
  <c r="F118" i="15"/>
  <c r="E117" i="15"/>
  <c r="C117" i="15"/>
  <c r="F115" i="15"/>
  <c r="F113" i="15"/>
  <c r="F112" i="15"/>
  <c r="E111" i="15"/>
  <c r="C111" i="15"/>
  <c r="C110" i="15" s="1"/>
  <c r="F108" i="15"/>
  <c r="F107" i="15"/>
  <c r="F106" i="15"/>
  <c r="E105" i="15"/>
  <c r="E104" i="15" s="1"/>
  <c r="C105" i="15"/>
  <c r="F103" i="15"/>
  <c r="F102" i="15"/>
  <c r="F101" i="15"/>
  <c r="F100" i="15"/>
  <c r="F99" i="15"/>
  <c r="E98" i="15"/>
  <c r="C98" i="15"/>
  <c r="F97" i="15"/>
  <c r="E96" i="15"/>
  <c r="C96" i="15"/>
  <c r="F95" i="15"/>
  <c r="F94" i="15"/>
  <c r="F93" i="15"/>
  <c r="F92" i="15"/>
  <c r="F91" i="15"/>
  <c r="F90" i="15"/>
  <c r="F89" i="15"/>
  <c r="F88" i="15"/>
  <c r="F87" i="15"/>
  <c r="E86" i="15"/>
  <c r="G86" i="15" s="1"/>
  <c r="C86" i="15"/>
  <c r="F85" i="15"/>
  <c r="F84" i="15"/>
  <c r="F83" i="15"/>
  <c r="F82" i="15"/>
  <c r="F81" i="15"/>
  <c r="F80" i="15"/>
  <c r="E79" i="15"/>
  <c r="C79" i="15"/>
  <c r="F77" i="15"/>
  <c r="F76" i="15"/>
  <c r="F75" i="15"/>
  <c r="E74" i="15"/>
  <c r="G74" i="15" s="1"/>
  <c r="C74" i="15"/>
  <c r="F72" i="15"/>
  <c r="E71" i="15"/>
  <c r="G71" i="15" s="1"/>
  <c r="C71" i="15"/>
  <c r="F70" i="15"/>
  <c r="E69" i="15"/>
  <c r="C69" i="15"/>
  <c r="F66" i="15"/>
  <c r="E65" i="15"/>
  <c r="C65" i="15"/>
  <c r="F56" i="15"/>
  <c r="F55" i="15"/>
  <c r="E54" i="15"/>
  <c r="D53" i="15"/>
  <c r="C54" i="15"/>
  <c r="E51" i="15"/>
  <c r="G51" i="15" s="1"/>
  <c r="C51" i="15"/>
  <c r="F50" i="15"/>
  <c r="E49" i="15"/>
  <c r="D48" i="15"/>
  <c r="C49" i="15"/>
  <c r="C48" i="15" s="1"/>
  <c r="F47" i="15"/>
  <c r="E46" i="15"/>
  <c r="G46" i="15" s="1"/>
  <c r="C46" i="15"/>
  <c r="C45" i="15" s="1"/>
  <c r="D45" i="15"/>
  <c r="F44" i="15"/>
  <c r="E43" i="15"/>
  <c r="D42" i="15"/>
  <c r="C43" i="15"/>
  <c r="C42" i="15" s="1"/>
  <c r="F41" i="15"/>
  <c r="E40" i="15"/>
  <c r="G40" i="15" s="1"/>
  <c r="C40" i="15"/>
  <c r="C39" i="15" s="1"/>
  <c r="D39" i="15"/>
  <c r="E28" i="15"/>
  <c r="D28" i="15"/>
  <c r="C28" i="15"/>
  <c r="G27" i="15"/>
  <c r="F26" i="15"/>
  <c r="F25" i="15"/>
  <c r="E24" i="15"/>
  <c r="D24" i="15"/>
  <c r="C24" i="15"/>
  <c r="G16" i="15"/>
  <c r="F16" i="15"/>
  <c r="G15" i="15"/>
  <c r="C15" i="15"/>
  <c r="F15" i="15" s="1"/>
  <c r="E14" i="15"/>
  <c r="D14" i="15"/>
  <c r="F12" i="15"/>
  <c r="D12" i="15"/>
  <c r="G12" i="15" s="1"/>
  <c r="E11" i="15"/>
  <c r="C11" i="15"/>
  <c r="C14" i="15" l="1"/>
  <c r="C17" i="15" s="1"/>
  <c r="C29" i="15" s="1"/>
  <c r="C249" i="15"/>
  <c r="C248" i="15" s="1"/>
  <c r="C222" i="15"/>
  <c r="C221" i="15" s="1"/>
  <c r="G14" i="15"/>
  <c r="F86" i="15"/>
  <c r="F69" i="15"/>
  <c r="D131" i="15"/>
  <c r="D126" i="15" s="1"/>
  <c r="G136" i="15"/>
  <c r="F143" i="15"/>
  <c r="D193" i="15"/>
  <c r="D192" i="15" s="1"/>
  <c r="D222" i="15"/>
  <c r="D221" i="15" s="1"/>
  <c r="D249" i="15"/>
  <c r="D248" i="15" s="1"/>
  <c r="F145" i="15"/>
  <c r="F160" i="15"/>
  <c r="D327" i="15"/>
  <c r="D323" i="15" s="1"/>
  <c r="F79" i="15"/>
  <c r="G160" i="15"/>
  <c r="C193" i="15"/>
  <c r="C192" i="15" s="1"/>
  <c r="F96" i="15"/>
  <c r="F111" i="15"/>
  <c r="C116" i="15"/>
  <c r="C109" i="15" s="1"/>
  <c r="F129" i="15"/>
  <c r="F147" i="15"/>
  <c r="F150" i="15"/>
  <c r="F250" i="15"/>
  <c r="F287" i="15"/>
  <c r="F74" i="15"/>
  <c r="C126" i="15"/>
  <c r="G153" i="15"/>
  <c r="F325" i="15"/>
  <c r="G105" i="15"/>
  <c r="G145" i="15"/>
  <c r="F14" i="15"/>
  <c r="F11" i="15"/>
  <c r="C323" i="15"/>
  <c r="D38" i="15"/>
  <c r="D37" i="15" s="1"/>
  <c r="G28" i="15"/>
  <c r="E45" i="15"/>
  <c r="F45" i="15" s="1"/>
  <c r="E110" i="15"/>
  <c r="F110" i="15" s="1"/>
  <c r="F130" i="15"/>
  <c r="F148" i="15"/>
  <c r="F200" i="15"/>
  <c r="F219" i="15"/>
  <c r="C339" i="15"/>
  <c r="C322" i="15" s="1"/>
  <c r="F65" i="15"/>
  <c r="D63" i="15"/>
  <c r="D62" i="15" s="1"/>
  <c r="F71" i="15"/>
  <c r="F127" i="15"/>
  <c r="G130" i="15"/>
  <c r="F227" i="15"/>
  <c r="F244" i="15"/>
  <c r="F259" i="15"/>
  <c r="C265" i="15"/>
  <c r="E324" i="15"/>
  <c r="F324" i="15" s="1"/>
  <c r="E39" i="15"/>
  <c r="G39" i="15" s="1"/>
  <c r="F54" i="15"/>
  <c r="E64" i="15"/>
  <c r="C73" i="15"/>
  <c r="F105" i="15"/>
  <c r="F131" i="15"/>
  <c r="F133" i="15"/>
  <c r="D142" i="15"/>
  <c r="C142" i="15"/>
  <c r="E222" i="15"/>
  <c r="E249" i="15"/>
  <c r="E248" i="15" s="1"/>
  <c r="F248" i="15" s="1"/>
  <c r="E286" i="15"/>
  <c r="E285" i="15" s="1"/>
  <c r="F39" i="15"/>
  <c r="D11" i="15"/>
  <c r="F40" i="15"/>
  <c r="G43" i="15"/>
  <c r="E42" i="15"/>
  <c r="F46" i="15"/>
  <c r="G49" i="15"/>
  <c r="E48" i="15"/>
  <c r="C104" i="15"/>
  <c r="F104" i="15" s="1"/>
  <c r="F249" i="15"/>
  <c r="E313" i="15"/>
  <c r="F314" i="15"/>
  <c r="E17" i="15"/>
  <c r="E29" i="15" s="1"/>
  <c r="F28" i="15"/>
  <c r="F43" i="15"/>
  <c r="F49" i="15"/>
  <c r="G54" i="15"/>
  <c r="G69" i="15"/>
  <c r="G79" i="15"/>
  <c r="G96" i="15"/>
  <c r="F98" i="15"/>
  <c r="E73" i="15"/>
  <c r="G110" i="15"/>
  <c r="E126" i="15"/>
  <c r="G143" i="15"/>
  <c r="G150" i="15"/>
  <c r="F267" i="15"/>
  <c r="E266" i="15"/>
  <c r="E279" i="15"/>
  <c r="F280" i="15"/>
  <c r="E327" i="15"/>
  <c r="F328" i="15"/>
  <c r="F337" i="15"/>
  <c r="E336" i="15"/>
  <c r="D343" i="15"/>
  <c r="D339" i="15" s="1"/>
  <c r="F344" i="15"/>
  <c r="C53" i="15"/>
  <c r="C38" i="15" s="1"/>
  <c r="C37" i="15" s="1"/>
  <c r="C64" i="15"/>
  <c r="G65" i="15"/>
  <c r="G98" i="15"/>
  <c r="G104" i="15"/>
  <c r="G111" i="15"/>
  <c r="E116" i="15"/>
  <c r="F116" i="15" s="1"/>
  <c r="F117" i="15"/>
  <c r="G129" i="15"/>
  <c r="G133" i="15"/>
  <c r="G148" i="15"/>
  <c r="E193" i="15"/>
  <c r="F194" i="15"/>
  <c r="F268" i="15"/>
  <c r="D286" i="15"/>
  <c r="D285" i="15" s="1"/>
  <c r="D265" i="15" s="1"/>
  <c r="E300" i="15"/>
  <c r="F300" i="15" s="1"/>
  <c r="F301" i="15"/>
  <c r="F343" i="15"/>
  <c r="G127" i="15"/>
  <c r="E142" i="15"/>
  <c r="G147" i="15"/>
  <c r="F302" i="15"/>
  <c r="F341" i="15"/>
  <c r="E340" i="15"/>
  <c r="E53" i="15"/>
  <c r="G131" i="15" l="1"/>
  <c r="F29" i="15"/>
  <c r="F222" i="15"/>
  <c r="C191" i="15"/>
  <c r="C190" i="15" s="1"/>
  <c r="C189" i="15" s="1"/>
  <c r="D191" i="15"/>
  <c r="D190" i="15" s="1"/>
  <c r="D189" i="15" s="1"/>
  <c r="F327" i="15"/>
  <c r="C63" i="15"/>
  <c r="E221" i="15"/>
  <c r="F221" i="15" s="1"/>
  <c r="D322" i="15"/>
  <c r="G45" i="15"/>
  <c r="G64" i="15"/>
  <c r="E38" i="15"/>
  <c r="E37" i="15" s="1"/>
  <c r="E278" i="15"/>
  <c r="F278" i="15" s="1"/>
  <c r="F279" i="15"/>
  <c r="E312" i="15"/>
  <c r="F312" i="15" s="1"/>
  <c r="F313" i="15"/>
  <c r="F340" i="15"/>
  <c r="E339" i="15"/>
  <c r="F339" i="15" s="1"/>
  <c r="F266" i="15"/>
  <c r="G73" i="15"/>
  <c r="F73" i="15"/>
  <c r="F286" i="15"/>
  <c r="E109" i="15"/>
  <c r="G11" i="15"/>
  <c r="D17" i="15"/>
  <c r="D29" i="15" s="1"/>
  <c r="C62" i="15"/>
  <c r="E323" i="15"/>
  <c r="F285" i="15"/>
  <c r="F42" i="15"/>
  <c r="G42" i="15"/>
  <c r="G53" i="15"/>
  <c r="F53" i="15"/>
  <c r="F142" i="15"/>
  <c r="G142" i="15"/>
  <c r="F64" i="15"/>
  <c r="E192" i="15"/>
  <c r="F193" i="15"/>
  <c r="E335" i="15"/>
  <c r="F335" i="15" s="1"/>
  <c r="F336" i="15"/>
  <c r="F126" i="15"/>
  <c r="G126" i="15"/>
  <c r="E63" i="15"/>
  <c r="F48" i="15"/>
  <c r="G48" i="15"/>
  <c r="G38" i="15" l="1"/>
  <c r="F38" i="15"/>
  <c r="F192" i="15"/>
  <c r="E191" i="15"/>
  <c r="E322" i="15"/>
  <c r="F322" i="15" s="1"/>
  <c r="F323" i="15"/>
  <c r="F109" i="15"/>
  <c r="G109" i="15"/>
  <c r="E265" i="15"/>
  <c r="F265" i="15" s="1"/>
  <c r="G37" i="15"/>
  <c r="F37" i="15"/>
  <c r="F63" i="15"/>
  <c r="G63" i="15"/>
  <c r="E62" i="15"/>
  <c r="F62" i="15" l="1"/>
  <c r="G62" i="15"/>
  <c r="E190" i="15"/>
  <c r="F191" i="15"/>
  <c r="E189" i="15" l="1"/>
  <c r="F189" i="15" s="1"/>
  <c r="F190" i="15"/>
</calcChain>
</file>

<file path=xl/sharedStrings.xml><?xml version="1.0" encoding="utf-8"?>
<sst xmlns="http://schemas.openxmlformats.org/spreadsheetml/2006/main" count="544" uniqueCount="235">
  <si>
    <t>PRIHODI UKUPNO</t>
  </si>
  <si>
    <t>RASHODI UKUPNO</t>
  </si>
  <si>
    <t>NETO FINANCIRANJE</t>
  </si>
  <si>
    <t>Naziv prihoda</t>
  </si>
  <si>
    <t xml:space="preserve">A. RAČUN PRIHODA I RASHODA </t>
  </si>
  <si>
    <t>Prihodi poslovanja</t>
  </si>
  <si>
    <t>Naziv rashoda</t>
  </si>
  <si>
    <t>Rashodi poslovanja</t>
  </si>
  <si>
    <t>Rashodi za zaposlene</t>
  </si>
  <si>
    <t>Rashodi za nabavu nefinancijske imovine</t>
  </si>
  <si>
    <t>RASHODI PREMA FUNKCIJSKOJ KLASIFIKACIJI</t>
  </si>
  <si>
    <t>UKUPNI RASHODI</t>
  </si>
  <si>
    <t>Primici od financijske imovine i zaduživanja</t>
  </si>
  <si>
    <t>Izdaci za financijsku imovinu i otplate zajmova</t>
  </si>
  <si>
    <t>II. POSEBNI DIO</t>
  </si>
  <si>
    <t>I. OPĆI DIO</t>
  </si>
  <si>
    <t>Šifra</t>
  </si>
  <si>
    <t xml:space="preserve">Naziv </t>
  </si>
  <si>
    <t>Materijalni rashodi</t>
  </si>
  <si>
    <t>Primici od zaduživanja</t>
  </si>
  <si>
    <t>Izdaci za otplatu glavnice primljenih kredita i zajmova</t>
  </si>
  <si>
    <t>A) SAŽETAK RAČUNA PRIHODA I RASHODA</t>
  </si>
  <si>
    <t>Pomoći iz inozemstva i od subjekata unutar općeg proračuna</t>
  </si>
  <si>
    <t>Prihodi iz nadležnog proračuna i od HZZO-a temeljem ugovornih obveza</t>
  </si>
  <si>
    <t>Rashodi za nabavu proizvedene dugotrajne imovine</t>
  </si>
  <si>
    <t>Naziv</t>
  </si>
  <si>
    <t>6 PRIHODI POSLOVANJA</t>
  </si>
  <si>
    <t>7 PRIHODI OD PRODAJE NEFINANCIJSKE IMOVINE</t>
  </si>
  <si>
    <t>3 RASHODI  POSLOVANJA</t>
  </si>
  <si>
    <t>4 RASHODI ZA NABAVU NEFINANCIJSKE IMOVINE</t>
  </si>
  <si>
    <t>8 PRIMICI OD FINANCIJSKE IMOVINE I ZADUŽIVANJA</t>
  </si>
  <si>
    <t>5 IZDACI ZA FINANCIJSKU IMOVINU I OTPLATE ZAJMOVA</t>
  </si>
  <si>
    <t>PRIHODI POSLOVANJA PREMA EKONOMSKOJ KLASIFIKACIJI</t>
  </si>
  <si>
    <t>RASHODI POSLOVANJA PREMA EKONOMSKOJ KLASIFIKACIJI</t>
  </si>
  <si>
    <t>PRIHODI POSLOVANJA PREMA IZVORIMA FINANCIRANJA</t>
  </si>
  <si>
    <t>RASHODI POSLOVANJA PREMA IZVORIMA FINANCIRANJA</t>
  </si>
  <si>
    <t>Brojčana oznaka i naziv</t>
  </si>
  <si>
    <t>1 Opći prihodi i primici</t>
  </si>
  <si>
    <t xml:space="preserve">  11 Opći prihodi i primici</t>
  </si>
  <si>
    <t>3 Vlastiti prihodi</t>
  </si>
  <si>
    <t xml:space="preserve">  31 Vlastiti prihodi</t>
  </si>
  <si>
    <t>B. RAČUN FINANCIRANJA PREMA EKONOMSKOJ KLASIFIKACIJI</t>
  </si>
  <si>
    <t>B. RAČUN FINANCIRANJA PREMA IZVORIMA FINANCIRANJA</t>
  </si>
  <si>
    <t>PRIMICI UKUPNO</t>
  </si>
  <si>
    <t>8 Namjenski primici od zaduživanja</t>
  </si>
  <si>
    <t xml:space="preserve">  81 Namjenski primici od zaduživanja</t>
  </si>
  <si>
    <t>IZDACI UKUPNO</t>
  </si>
  <si>
    <t>RAZLIKA - VIŠAK / MANJAK</t>
  </si>
  <si>
    <t>VIŠAK / MANJAK + NETO FINANCIRANJE</t>
  </si>
  <si>
    <t>Program A022124</t>
  </si>
  <si>
    <t>JAVNA UPRAVA I ADMINISTRACIJA</t>
  </si>
  <si>
    <t>REDOVNA DJELATNOST PRORAČUNSKIH KORISNIKA</t>
  </si>
  <si>
    <t>PROGRAMSKA DJELATNOST JAVNIH USTANOVA</t>
  </si>
  <si>
    <t>ODRŽAVANJE I OPREMANJE USTANOVA U KULTURI</t>
  </si>
  <si>
    <t>Prihodi od imovine</t>
  </si>
  <si>
    <t>Prihodi od upravnih i administrativnih pristojbi, pristojbi po posebnim propisima i naknada</t>
  </si>
  <si>
    <t>SVEUKUPNO RASHODI</t>
  </si>
  <si>
    <t>Financijski rashodi</t>
  </si>
  <si>
    <t>Rashodi za dodatna ulaganja na nefinancijskoj imovini</t>
  </si>
  <si>
    <t>Izvor 1.</t>
  </si>
  <si>
    <t>OPĆI PRIHODI I PRIMICI</t>
  </si>
  <si>
    <t>Izvor 1.1.</t>
  </si>
  <si>
    <t>Izvor 3.</t>
  </si>
  <si>
    <t>VLASTITI PRIHODI</t>
  </si>
  <si>
    <t>Izvor 3.1.</t>
  </si>
  <si>
    <t>Izvor 4.</t>
  </si>
  <si>
    <t>PRIHODI ZA POSEBNE NAMJENE</t>
  </si>
  <si>
    <t>Izvor 4.3.</t>
  </si>
  <si>
    <t>OSTALI PRIHODI ZA POSEBNE NAMJENE</t>
  </si>
  <si>
    <t>Izvor 5.</t>
  </si>
  <si>
    <t>POMOĆI</t>
  </si>
  <si>
    <t>Izvor 5.2.</t>
  </si>
  <si>
    <t>POMOĆI IZ DRUGIH PRORAČUNA</t>
  </si>
  <si>
    <t>Izvor 5.7.</t>
  </si>
  <si>
    <t>FOND SOLIDARNOSTI EUROPSKE UNIJE</t>
  </si>
  <si>
    <t>Izvor 6.</t>
  </si>
  <si>
    <t>DONACIJE</t>
  </si>
  <si>
    <t>Izvor 6.1.</t>
  </si>
  <si>
    <t>Brojčana oznaka</t>
  </si>
  <si>
    <t>08 Rekreacija, kultura i religija</t>
  </si>
  <si>
    <t>083 Službe kulture</t>
  </si>
  <si>
    <t>Gradsko dramsko kazalište Gavella</t>
  </si>
  <si>
    <t>Razred / Skupina</t>
  </si>
  <si>
    <t>Ostvarenje 2024.</t>
  </si>
  <si>
    <t>Prihodi od prodaje proizvoda i robe te pruženih usluga, prihodi od donacija i povrati po protest</t>
  </si>
  <si>
    <t>3111</t>
  </si>
  <si>
    <t>Plaće za redovan rad</t>
  </si>
  <si>
    <t>Ostali rashodi za zaposlene</t>
  </si>
  <si>
    <t>3132</t>
  </si>
  <si>
    <t>Doprinosi za obvezno zdravstveno osiguranje</t>
  </si>
  <si>
    <t>3212</t>
  </si>
  <si>
    <t>3213</t>
  </si>
  <si>
    <t>3221</t>
  </si>
  <si>
    <t>3222</t>
  </si>
  <si>
    <t>3223</t>
  </si>
  <si>
    <t>3224</t>
  </si>
  <si>
    <t>3225</t>
  </si>
  <si>
    <t>3227</t>
  </si>
  <si>
    <t>3231</t>
  </si>
  <si>
    <t>3232</t>
  </si>
  <si>
    <t>3234</t>
  </si>
  <si>
    <t>3236</t>
  </si>
  <si>
    <t>3238</t>
  </si>
  <si>
    <t>3291</t>
  </si>
  <si>
    <t>3292</t>
  </si>
  <si>
    <t>3295</t>
  </si>
  <si>
    <t>3299</t>
  </si>
  <si>
    <t>Naknade za prijevoz, za rad na terenu i odvojeni život</t>
  </si>
  <si>
    <t>Stručno usavršavanje zaposlenika</t>
  </si>
  <si>
    <t>Uredski materijal i ostali materijalni rashodi</t>
  </si>
  <si>
    <t>Materijal i sirovine</t>
  </si>
  <si>
    <t>Energija</t>
  </si>
  <si>
    <t>Materijal i dijelovi za tekuće i investicijsko održavanje</t>
  </si>
  <si>
    <t>Sitni inventar i auto gume</t>
  </si>
  <si>
    <t>Službena, radna i zaštitna odjeća i obuća</t>
  </si>
  <si>
    <t>Usluge telefona, pošte i prijevoza</t>
  </si>
  <si>
    <t>Usluge tekućeg i investicijskog održavanja</t>
  </si>
  <si>
    <t>Komunalne usluge</t>
  </si>
  <si>
    <t>Zdravstvene i veterinarske usluge</t>
  </si>
  <si>
    <t>Računalne usluge</t>
  </si>
  <si>
    <t>Premije osiguranja</t>
  </si>
  <si>
    <t>Pristojbe i naknade</t>
  </si>
  <si>
    <t>Ostali nespomenuti rashodi poslovanja</t>
  </si>
  <si>
    <t>3431</t>
  </si>
  <si>
    <t>Bankarske usluge i usluge platnog prometa</t>
  </si>
  <si>
    <t>3211</t>
  </si>
  <si>
    <t>3235</t>
  </si>
  <si>
    <t>3237</t>
  </si>
  <si>
    <t>3239</t>
  </si>
  <si>
    <t>3293</t>
  </si>
  <si>
    <t>3433</t>
  </si>
  <si>
    <t>3434</t>
  </si>
  <si>
    <t>Službena putovanja</t>
  </si>
  <si>
    <t>Zakupnine i najamnine</t>
  </si>
  <si>
    <t>Intelektualne i osobne usluge</t>
  </si>
  <si>
    <t>Ostale usluge</t>
  </si>
  <si>
    <t>Reprezentacija</t>
  </si>
  <si>
    <t>Zatezne kamate</t>
  </si>
  <si>
    <t>Ostali nespomenuti financijski rashodi</t>
  </si>
  <si>
    <t>3214</t>
  </si>
  <si>
    <t>3233</t>
  </si>
  <si>
    <t>3241</t>
  </si>
  <si>
    <t>Ostale naknade troškova zaposlenima</t>
  </si>
  <si>
    <t>Usluge promidžbe i informiranja</t>
  </si>
  <si>
    <t>Naknade troškova osobama izvan radnog odnosa</t>
  </si>
  <si>
    <t>32</t>
  </si>
  <si>
    <t>4221</t>
  </si>
  <si>
    <t>4223</t>
  </si>
  <si>
    <t>4227</t>
  </si>
  <si>
    <t>Uredska oprema i namještaj</t>
  </si>
  <si>
    <t>Oprema za održavanje i zaštitu</t>
  </si>
  <si>
    <t>Uređaji, strojevi i oprema za ostale namjene</t>
  </si>
  <si>
    <t>4511</t>
  </si>
  <si>
    <t>4521</t>
  </si>
  <si>
    <t>Dodatna ulaganja na građevinskim objektima</t>
  </si>
  <si>
    <t>Dodatna ulaganja na postrojenjima i opremi</t>
  </si>
  <si>
    <t>NA 4. RAZINI</t>
  </si>
  <si>
    <t>Plan 2025.                     (Rebalans I)</t>
  </si>
  <si>
    <t>Aktivnost A212401</t>
  </si>
  <si>
    <t>Aktivnost A212402</t>
  </si>
  <si>
    <t>Aktivnost K212401</t>
  </si>
  <si>
    <t>Ostvarenje 2025.</t>
  </si>
  <si>
    <t>5=4/2*100</t>
  </si>
  <si>
    <t>6=4/3*100</t>
  </si>
  <si>
    <t>Tekuće pomoći proračunu i izvanproračunskim korisnicima iz drugih proračuna</t>
  </si>
  <si>
    <t>Kamate na oročena sredstva i depozite po viđenju</t>
  </si>
  <si>
    <t>Ostali nespomenuti prihodi</t>
  </si>
  <si>
    <t>Prihodi od pruženih usluga</t>
  </si>
  <si>
    <t>Tekuće donacije</t>
  </si>
  <si>
    <t>Pomoći proračunu i izvanproračunskim korisnicima iz drugih proračuna</t>
  </si>
  <si>
    <t>Prihodi od financijske imovine</t>
  </si>
  <si>
    <t>Prihodi po posebnim propisima</t>
  </si>
  <si>
    <t>Prihodi od prodaje proizvoda i robe te pruženih usluga</t>
  </si>
  <si>
    <t>Donacije od pravnih i fizičkih osoba izvan općeg proračuna te povrat donacija i kapitalnih pomo</t>
  </si>
  <si>
    <t>Plaće (Bruto)</t>
  </si>
  <si>
    <t>Plaće za prekovremeni rad</t>
  </si>
  <si>
    <t>Plaće za posebne uvjete rada</t>
  </si>
  <si>
    <t>Doprinosi na plaće</t>
  </si>
  <si>
    <t>Naknade troškova zaposlenima</t>
  </si>
  <si>
    <t>Rashodi za materijal i energiju</t>
  </si>
  <si>
    <t>Sitni inventar i autogume</t>
  </si>
  <si>
    <t>Rashodi za usluge</t>
  </si>
  <si>
    <t>Usluge telefona, interneta, pošte i prijevoza</t>
  </si>
  <si>
    <t>Usluge tekućeg i investicijskog  održavanja</t>
  </si>
  <si>
    <t>Ostali financijski rashodi</t>
  </si>
  <si>
    <t>Postrojenja i oprema</t>
  </si>
  <si>
    <t>Sportska i glazbena oprema</t>
  </si>
  <si>
    <t>B) SAŽETAK RAČUNA FINANCIRANJA</t>
  </si>
  <si>
    <t>Izvor 4.3.x</t>
  </si>
  <si>
    <t>OSTALI PRIHODI ZA POSEBNE NAMJENE -VIŠAK/PRIJENOS</t>
  </si>
  <si>
    <t>GODIŠNJI IZVJEŠTAJ O IZVRŠENJU FINANCIJSKOG PLANA ZA 2025.</t>
  </si>
  <si>
    <t>Indeks ostvarenja 2025. / 2024.</t>
  </si>
  <si>
    <t>Indeks ostvarenja 2025. / plan 2025.</t>
  </si>
  <si>
    <t>Indeks ostvar. 2025. / plan 2025.</t>
  </si>
  <si>
    <t>Prihodi iz nadležnog proračuna za financiranje rashoda poslovanja</t>
  </si>
  <si>
    <t>Prihodi iz nadležnog proračuna za financiranje rashoda za nabavu nefinancijske imovine</t>
  </si>
  <si>
    <t>Prihodi iz nadležnog proračuna za financiranje redovne djelatnosti proračunskih korisnika</t>
  </si>
  <si>
    <t>Naknade za rad predstavničkih i izvršnih tijela, povjerenstava i sl.</t>
  </si>
  <si>
    <t>KORIŠTENJE REZULTATA PRETHODNE GODINE</t>
  </si>
  <si>
    <t>RAZLIKA PRIMITAKA I IZDATAKA</t>
  </si>
  <si>
    <t>PRIJENOS SREDSTAVA IZ PRETHODNE GODINE</t>
  </si>
  <si>
    <t>PRIJENOS SREDSTAVA U SLJEDEĆE RAZDOBLJE</t>
  </si>
  <si>
    <t>Obrazloženje odstupanja između planiranih i realiziranih sredstava u 2025. godini za GDK Gavella</t>
  </si>
  <si>
    <t>Prema aktivnostima</t>
  </si>
  <si>
    <t>Ne postoje veća odstupanja kako ukupno (97,47%) tako i po aktivnostima.</t>
  </si>
  <si>
    <t>Prema izvorima financiranja</t>
  </si>
  <si>
    <t>Najveće odstupanje je na izvoru 5.2. jer se je odustalo od nekih gostovanja, tako da je realizacija i prihoda i rashoda 71,22%.</t>
  </si>
  <si>
    <t xml:space="preserve">Na izvoru 3.1. smo svjesno manje trošili, budući da nam je bilo i manje ostvarenje prihoda (73,01%) po navedenom izvoru. </t>
  </si>
  <si>
    <t>Jedan dio ostvarenih troškova po navedenom izvoru je pokriven iz prihoda izvora 4.3. (108,54%).</t>
  </si>
  <si>
    <t>Ne postoje veća odstupanja po izvorima financiranja: ukupno rashodi: 97,47% ukupno prihodi: 96,73%</t>
  </si>
  <si>
    <t xml:space="preserve">i to za razliku  rashoda poslovanja za 2025. godinu koji su doznačeni u siječnju 2026. godine u iznosu od 443.159,44 </t>
  </si>
  <si>
    <t>Stvarni rezultat za 2025. godinu je 686,96 eura.</t>
  </si>
  <si>
    <t>Manjak iskazan u bilanci nastao je radi nerealiziranog priljeva planiranih sredstava iz Gradskog proračuna,</t>
  </si>
  <si>
    <t xml:space="preserve">te rashoda polovanja za 2024. godinu koji su doznačeni u siječnju 2025.  400.450,41 </t>
  </si>
  <si>
    <t>Također je Odlukom o raspodjeli u rebalans uvršteno korištenje 44.000,00 viška vlastitih sredstava iz prethodne godine iz izvora 4.3.</t>
  </si>
  <si>
    <t>POSEBNI IZVJEŠTAJI</t>
  </si>
  <si>
    <t>Izvještaj o danim zajmovima i potraživanja po danim zajmovima</t>
  </si>
  <si>
    <t>Izvještaj o danim jamstvima i plaćanjima po protestiranim jamstvima</t>
  </si>
  <si>
    <t>Nije bilo zaduživanja.</t>
  </si>
  <si>
    <t>Izvještaj o zaduživanju na domaćem i stranom tržištu novca i kapitala</t>
  </si>
  <si>
    <t>Izvještaj o korištenju sredstava fondova Europske unije</t>
  </si>
  <si>
    <t>Nije bilo korištenja sredstava fondova Europsek unije</t>
  </si>
  <si>
    <t>Nije bilo danih zajmova i portaživanja po danim zajmovima.</t>
  </si>
  <si>
    <t>Nije bilo danih jamstava i plaćanja po protestiranim jamstvima</t>
  </si>
  <si>
    <t>Nenaplaćena potraživanja za prihode (skupina 16 i 17)</t>
  </si>
  <si>
    <t>Izvještaj o stanju potraživanja i dospjelih obveza te o stanju potencijalnih obveza po osnovi sudskih sporova</t>
  </si>
  <si>
    <r>
      <t>·</t>
    </r>
    <r>
      <rPr>
        <sz val="11"/>
        <color theme="1"/>
        <rFont val="Calibri"/>
        <family val="2"/>
        <charset val="238"/>
        <scheme val="minor"/>
      </rPr>
      <t>        Redovna aktivnost: 98,36%</t>
    </r>
  </si>
  <si>
    <r>
      <t>·</t>
    </r>
    <r>
      <rPr>
        <sz val="11"/>
        <color theme="1"/>
        <rFont val="Calibri"/>
        <family val="2"/>
        <charset val="238"/>
        <scheme val="minor"/>
      </rPr>
      <t>        Programska aktivnost: 90,92%</t>
    </r>
  </si>
  <si>
    <r>
      <t>·</t>
    </r>
    <r>
      <rPr>
        <sz val="11"/>
        <color theme="1"/>
        <rFont val="Calibri"/>
        <family val="2"/>
        <charset val="238"/>
        <scheme val="minor"/>
      </rPr>
      <t>        Održavanje i opremanja: 91,20%</t>
    </r>
  </si>
  <si>
    <r>
      <t>·</t>
    </r>
    <r>
      <rPr>
        <sz val="11"/>
        <color theme="1"/>
        <rFont val="Calibri"/>
        <family val="2"/>
        <charset val="238"/>
        <scheme val="minor"/>
      </rPr>
      <t>        Izvor 1.1. Opći prihodi primici: rashodi: 97,84% prihodi: 97,05%</t>
    </r>
  </si>
  <si>
    <r>
      <t>·</t>
    </r>
    <r>
      <rPr>
        <sz val="11"/>
        <color theme="1"/>
        <rFont val="Calibri"/>
        <family val="2"/>
        <charset val="238"/>
        <scheme val="minor"/>
      </rPr>
      <t>        Izvor 3.1. Vlastiti prihodi: rashodi: 87,40% prihodi: 73,01%</t>
    </r>
  </si>
  <si>
    <r>
      <t>·</t>
    </r>
    <r>
      <rPr>
        <sz val="11"/>
        <color theme="1"/>
        <rFont val="Calibri"/>
        <family val="2"/>
        <charset val="238"/>
        <scheme val="minor"/>
      </rPr>
      <t>        Izvor 4.3. Prihodi za ostale namjene: rashodi: 98,93% prihodi: 108,54%</t>
    </r>
  </si>
  <si>
    <r>
      <t>·</t>
    </r>
    <r>
      <rPr>
        <sz val="11"/>
        <color theme="1"/>
        <rFont val="Calibri"/>
        <family val="2"/>
        <charset val="238"/>
        <scheme val="minor"/>
      </rPr>
      <t>        Izvor 5.2. Pomoći iz drugih proračuna: rashodi: 71,22% prihodi 71,22%</t>
    </r>
  </si>
  <si>
    <r>
      <t>·</t>
    </r>
    <r>
      <rPr>
        <sz val="11"/>
        <color theme="1"/>
        <rFont val="Calibri"/>
        <family val="2"/>
        <charset val="238"/>
        <scheme val="minor"/>
      </rPr>
      <t>        Izvor 6.1. Donacije: rashodi: 100,00% prihodi 100,00%</t>
    </r>
  </si>
  <si>
    <t>Nepodmirene dospjele obveze (šifra V007)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</si>
</sst>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5"/>
      <color theme="1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sz val="14"/>
      <color indexed="8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b/>
      <sz val="9"/>
      <color indexed="8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b/>
      <sz val="13"/>
      <color indexed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8"/>
      <color indexed="8"/>
      <name val="Calibri"/>
      <family val="2"/>
      <charset val="238"/>
      <scheme val="minor"/>
    </font>
    <font>
      <sz val="1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0" fillId="0" borderId="0"/>
  </cellStyleXfs>
  <cellXfs count="188">
    <xf numFmtId="0" fontId="0" fillId="0" borderId="0" xfId="0"/>
    <xf numFmtId="0" fontId="1" fillId="0" borderId="4" xfId="0" applyFont="1" applyBorder="1" applyAlignment="1">
      <alignment horizontal="center" vertical="center"/>
    </xf>
    <xf numFmtId="4" fontId="1" fillId="0" borderId="2" xfId="0" applyNumberFormat="1" applyFont="1" applyBorder="1" applyAlignment="1">
      <alignment vertical="center"/>
    </xf>
    <xf numFmtId="0" fontId="1" fillId="0" borderId="0" xfId="0" applyFont="1"/>
    <xf numFmtId="3" fontId="1" fillId="0" borderId="2" xfId="0" applyNumberFormat="1" applyFont="1" applyBorder="1" applyAlignment="1">
      <alignment vertical="center"/>
    </xf>
    <xf numFmtId="0" fontId="1" fillId="0" borderId="2" xfId="0" applyFont="1" applyBorder="1"/>
    <xf numFmtId="4" fontId="1" fillId="0" borderId="2" xfId="0" applyNumberFormat="1" applyFont="1" applyBorder="1"/>
    <xf numFmtId="3" fontId="1" fillId="0" borderId="2" xfId="0" applyNumberFormat="1" applyFont="1" applyBorder="1"/>
    <xf numFmtId="3" fontId="0" fillId="0" borderId="2" xfId="0" applyNumberFormat="1" applyFont="1" applyBorder="1" applyAlignment="1">
      <alignment vertical="center"/>
    </xf>
    <xf numFmtId="0" fontId="0" fillId="0" borderId="0" xfId="0" applyFont="1"/>
    <xf numFmtId="4" fontId="0" fillId="0" borderId="2" xfId="0" applyNumberFormat="1" applyFont="1" applyBorder="1" applyAlignment="1">
      <alignment vertical="center"/>
    </xf>
    <xf numFmtId="3" fontId="0" fillId="0" borderId="2" xfId="0" applyNumberFormat="1" applyFont="1" applyBorder="1"/>
    <xf numFmtId="4" fontId="0" fillId="0" borderId="2" xfId="0" applyNumberFormat="1" applyFont="1" applyBorder="1"/>
    <xf numFmtId="2" fontId="0" fillId="0" borderId="0" xfId="0" applyNumberFormat="1" applyFont="1"/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9" fillId="3" borderId="1" xfId="0" applyFont="1" applyFill="1" applyBorder="1" applyAlignment="1">
      <alignment horizontal="left" vertical="center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3" fontId="12" fillId="3" borderId="2" xfId="0" applyNumberFormat="1" applyFont="1" applyFill="1" applyBorder="1" applyAlignment="1">
      <alignment horizontal="right"/>
    </xf>
    <xf numFmtId="4" fontId="12" fillId="3" borderId="2" xfId="0" applyNumberFormat="1" applyFont="1" applyFill="1" applyBorder="1" applyAlignment="1">
      <alignment horizontal="right"/>
    </xf>
    <xf numFmtId="3" fontId="13" fillId="0" borderId="2" xfId="0" applyNumberFormat="1" applyFont="1" applyFill="1" applyBorder="1" applyAlignment="1">
      <alignment horizontal="right"/>
    </xf>
    <xf numFmtId="4" fontId="13" fillId="0" borderId="2" xfId="0" applyNumberFormat="1" applyFont="1" applyFill="1" applyBorder="1" applyAlignment="1">
      <alignment horizontal="right"/>
    </xf>
    <xf numFmtId="2" fontId="11" fillId="3" borderId="2" xfId="0" applyNumberFormat="1" applyFont="1" applyFill="1" applyBorder="1" applyAlignment="1" applyProtection="1">
      <alignment vertical="center"/>
    </xf>
    <xf numFmtId="2" fontId="11" fillId="0" borderId="2" xfId="0" applyNumberFormat="1" applyFont="1" applyFill="1" applyBorder="1" applyAlignment="1" applyProtection="1">
      <alignment vertical="center"/>
    </xf>
    <xf numFmtId="2" fontId="11" fillId="3" borderId="2" xfId="0" applyNumberFormat="1" applyFont="1" applyFill="1" applyBorder="1" applyAlignment="1" applyProtection="1">
      <alignment vertical="center" wrapText="1"/>
    </xf>
    <xf numFmtId="4" fontId="13" fillId="0" borderId="2" xfId="0" applyNumberFormat="1" applyFont="1" applyBorder="1" applyAlignment="1">
      <alignment horizontal="right"/>
    </xf>
    <xf numFmtId="3" fontId="13" fillId="0" borderId="2" xfId="0" applyNumberFormat="1" applyFont="1" applyBorder="1" applyAlignment="1">
      <alignment horizontal="right"/>
    </xf>
    <xf numFmtId="4" fontId="11" fillId="0" borderId="2" xfId="0" applyNumberFormat="1" applyFont="1" applyFill="1" applyBorder="1" applyAlignment="1" applyProtection="1">
      <alignment vertical="center"/>
    </xf>
    <xf numFmtId="0" fontId="0" fillId="0" borderId="2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9" fillId="3" borderId="1" xfId="0" applyNumberFormat="1" applyFont="1" applyFill="1" applyBorder="1" applyAlignment="1" applyProtection="1">
      <alignment vertical="center" wrapText="1"/>
    </xf>
    <xf numFmtId="0" fontId="9" fillId="0" borderId="1" xfId="0" applyNumberFormat="1" applyFont="1" applyFill="1" applyBorder="1" applyAlignment="1" applyProtection="1">
      <alignment vertical="center" wrapText="1"/>
    </xf>
    <xf numFmtId="0" fontId="9" fillId="0" borderId="1" xfId="0" quotePrefix="1" applyFont="1" applyFill="1" applyBorder="1" applyAlignment="1">
      <alignment vertical="center"/>
    </xf>
    <xf numFmtId="0" fontId="9" fillId="0" borderId="1" xfId="0" quotePrefix="1" applyNumberFormat="1" applyFont="1" applyFill="1" applyBorder="1" applyAlignment="1" applyProtection="1">
      <alignment vertical="center" wrapText="1"/>
    </xf>
    <xf numFmtId="0" fontId="9" fillId="0" borderId="1" xfId="0" quotePrefix="1" applyFont="1" applyBorder="1" applyAlignment="1">
      <alignment vertical="center"/>
    </xf>
    <xf numFmtId="0" fontId="9" fillId="3" borderId="1" xfId="0" quotePrefix="1" applyNumberFormat="1" applyFont="1" applyFill="1" applyBorder="1" applyAlignment="1" applyProtection="1">
      <alignment vertical="center" wrapText="1"/>
    </xf>
    <xf numFmtId="0" fontId="7" fillId="0" borderId="2" xfId="0" quotePrefix="1" applyNumberFormat="1" applyFont="1" applyFill="1" applyBorder="1" applyAlignment="1" applyProtection="1">
      <alignment horizontal="left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center"/>
    </xf>
    <xf numFmtId="4" fontId="0" fillId="0" borderId="0" xfId="0" applyNumberFormat="1" applyFont="1"/>
    <xf numFmtId="0" fontId="0" fillId="0" borderId="0" xfId="0" applyFont="1" applyAlignment="1"/>
    <xf numFmtId="0" fontId="0" fillId="0" borderId="2" xfId="0" applyFont="1" applyBorder="1"/>
    <xf numFmtId="4" fontId="0" fillId="0" borderId="2" xfId="0" applyNumberFormat="1" applyFont="1" applyFill="1" applyBorder="1"/>
    <xf numFmtId="0" fontId="12" fillId="0" borderId="2" xfId="0" applyNumberFormat="1" applyFont="1" applyFill="1" applyBorder="1" applyAlignment="1" applyProtection="1">
      <alignment horizontal="center" vertical="center" wrapText="1"/>
    </xf>
    <xf numFmtId="3" fontId="17" fillId="0" borderId="0" xfId="0" applyNumberFormat="1" applyFont="1"/>
    <xf numFmtId="0" fontId="2" fillId="0" borderId="0" xfId="0" applyFont="1" applyFill="1" applyBorder="1"/>
    <xf numFmtId="1" fontId="18" fillId="0" borderId="0" xfId="0" applyNumberFormat="1" applyFont="1" applyAlignment="1">
      <alignment horizontal="center" vertical="center"/>
    </xf>
    <xf numFmtId="1" fontId="19" fillId="0" borderId="1" xfId="0" quotePrefix="1" applyNumberFormat="1" applyFont="1" applyFill="1" applyBorder="1" applyAlignment="1" applyProtection="1">
      <alignment horizontal="center" vertical="center"/>
    </xf>
    <xf numFmtId="1" fontId="19" fillId="0" borderId="2" xfId="0" applyNumberFormat="1" applyFont="1" applyFill="1" applyBorder="1" applyAlignment="1" applyProtection="1">
      <alignment horizontal="center" vertical="center" wrapText="1"/>
    </xf>
    <xf numFmtId="0" fontId="7" fillId="0" borderId="3" xfId="0" applyNumberFormat="1" applyFont="1" applyFill="1" applyBorder="1" applyAlignment="1" applyProtection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3" fontId="0" fillId="0" borderId="0" xfId="0" applyNumberFormat="1" applyFont="1" applyBorder="1" applyAlignment="1">
      <alignment vertical="center"/>
    </xf>
    <xf numFmtId="2" fontId="11" fillId="0" borderId="0" xfId="0" applyNumberFormat="1" applyFont="1" applyFill="1" applyBorder="1" applyAlignment="1" applyProtection="1">
      <alignment vertical="center"/>
    </xf>
    <xf numFmtId="0" fontId="1" fillId="0" borderId="2" xfId="0" applyFont="1" applyBorder="1" applyAlignment="1">
      <alignment vertical="center"/>
    </xf>
    <xf numFmtId="2" fontId="15" fillId="0" borderId="2" xfId="0" applyNumberFormat="1" applyFont="1" applyFill="1" applyBorder="1" applyAlignment="1" applyProtection="1">
      <alignment vertical="center"/>
    </xf>
    <xf numFmtId="0" fontId="17" fillId="0" borderId="0" xfId="0" applyFont="1"/>
    <xf numFmtId="0" fontId="17" fillId="0" borderId="0" xfId="0" applyFont="1" applyAlignment="1">
      <alignment horizontal="center"/>
    </xf>
    <xf numFmtId="3" fontId="1" fillId="0" borderId="2" xfId="0" applyNumberFormat="1" applyFont="1" applyFill="1" applyBorder="1" applyAlignment="1">
      <alignment vertical="center"/>
    </xf>
    <xf numFmtId="3" fontId="0" fillId="0" borderId="2" xfId="0" applyNumberFormat="1" applyFont="1" applyFill="1" applyBorder="1" applyAlignment="1">
      <alignment vertical="center"/>
    </xf>
    <xf numFmtId="4" fontId="1" fillId="0" borderId="0" xfId="0" applyNumberFormat="1" applyFont="1"/>
    <xf numFmtId="0" fontId="11" fillId="0" borderId="2" xfId="0" applyFont="1" applyFill="1" applyBorder="1" applyAlignment="1" applyProtection="1">
      <alignment vertical="center" readingOrder="1"/>
      <protection locked="0"/>
    </xf>
    <xf numFmtId="0" fontId="15" fillId="0" borderId="2" xfId="0" applyFont="1" applyFill="1" applyBorder="1" applyAlignment="1" applyProtection="1">
      <alignment vertical="center" readingOrder="1"/>
      <protection locked="0"/>
    </xf>
    <xf numFmtId="0" fontId="1" fillId="0" borderId="0" xfId="0" applyFont="1" applyAlignment="1">
      <alignment horizontal="left"/>
    </xf>
    <xf numFmtId="0" fontId="12" fillId="0" borderId="0" xfId="0" applyNumberFormat="1" applyFont="1" applyFill="1" applyBorder="1" applyAlignment="1" applyProtection="1">
      <alignment horizontal="center" vertical="center" wrapText="1"/>
    </xf>
    <xf numFmtId="0" fontId="13" fillId="0" borderId="0" xfId="0" applyNumberFormat="1" applyFont="1" applyFill="1" applyBorder="1" applyAlignment="1" applyProtection="1">
      <alignment horizontal="center" vertical="center" wrapText="1"/>
    </xf>
    <xf numFmtId="0" fontId="13" fillId="0" borderId="0" xfId="0" applyNumberFormat="1" applyFont="1" applyFill="1" applyBorder="1" applyAlignment="1" applyProtection="1"/>
    <xf numFmtId="4" fontId="12" fillId="0" borderId="0" xfId="0" applyNumberFormat="1" applyFont="1" applyFill="1" applyBorder="1" applyAlignment="1" applyProtection="1">
      <alignment horizontal="center" vertical="center" wrapText="1"/>
    </xf>
    <xf numFmtId="0" fontId="0" fillId="0" borderId="2" xfId="0" applyFont="1" applyFill="1" applyBorder="1"/>
    <xf numFmtId="3" fontId="15" fillId="0" borderId="2" xfId="0" applyNumberFormat="1" applyFont="1" applyFill="1" applyBorder="1" applyAlignment="1" applyProtection="1">
      <alignment horizontal="right" vertical="center" wrapText="1" readingOrder="1"/>
      <protection locked="0"/>
    </xf>
    <xf numFmtId="4" fontId="15" fillId="0" borderId="2" xfId="0" applyNumberFormat="1" applyFont="1" applyFill="1" applyBorder="1" applyAlignment="1" applyProtection="1">
      <alignment horizontal="right" vertical="center" wrapText="1" readingOrder="1"/>
      <protection locked="0"/>
    </xf>
    <xf numFmtId="3" fontId="11" fillId="0" borderId="2" xfId="0" applyNumberFormat="1" applyFont="1" applyFill="1" applyBorder="1" applyAlignment="1" applyProtection="1">
      <alignment horizontal="right" vertical="center" wrapText="1" readingOrder="1"/>
      <protection locked="0"/>
    </xf>
    <xf numFmtId="4" fontId="11" fillId="0" borderId="2" xfId="0" applyNumberFormat="1" applyFont="1" applyFill="1" applyBorder="1" applyAlignment="1" applyProtection="1">
      <alignment vertical="center" wrapText="1" readingOrder="1"/>
      <protection locked="0"/>
    </xf>
    <xf numFmtId="4" fontId="15" fillId="0" borderId="2" xfId="0" applyNumberFormat="1" applyFont="1" applyFill="1" applyBorder="1" applyAlignment="1" applyProtection="1">
      <alignment vertical="center" wrapText="1" readingOrder="1"/>
      <protection locked="0"/>
    </xf>
    <xf numFmtId="0" fontId="3" fillId="0" borderId="0" xfId="0" applyFont="1" applyFill="1" applyAlignment="1">
      <alignment horizontal="left"/>
    </xf>
    <xf numFmtId="0" fontId="9" fillId="0" borderId="0" xfId="0" quotePrefix="1" applyNumberFormat="1" applyFont="1" applyFill="1" applyBorder="1" applyAlignment="1" applyProtection="1">
      <alignment vertical="center" wrapText="1"/>
    </xf>
    <xf numFmtId="4" fontId="12" fillId="0" borderId="0" xfId="0" applyNumberFormat="1" applyFont="1" applyFill="1" applyBorder="1" applyAlignment="1">
      <alignment horizontal="right"/>
    </xf>
    <xf numFmtId="3" fontId="12" fillId="0" borderId="0" xfId="0" applyNumberFormat="1" applyFont="1" applyFill="1" applyBorder="1" applyAlignment="1">
      <alignment horizontal="right"/>
    </xf>
    <xf numFmtId="2" fontId="11" fillId="0" borderId="0" xfId="0" applyNumberFormat="1" applyFont="1" applyFill="1" applyBorder="1" applyAlignment="1" applyProtection="1">
      <alignment vertical="center" wrapText="1"/>
    </xf>
    <xf numFmtId="0" fontId="1" fillId="0" borderId="0" xfId="0" applyFont="1" applyFill="1"/>
    <xf numFmtId="4" fontId="12" fillId="0" borderId="2" xfId="0" applyNumberFormat="1" applyFont="1" applyFill="1" applyBorder="1" applyAlignment="1">
      <alignment horizontal="right"/>
    </xf>
    <xf numFmtId="3" fontId="12" fillId="0" borderId="2" xfId="0" applyNumberFormat="1" applyFont="1" applyFill="1" applyBorder="1" applyAlignment="1">
      <alignment horizontal="right"/>
    </xf>
    <xf numFmtId="4" fontId="0" fillId="0" borderId="2" xfId="0" applyNumberFormat="1" applyFont="1" applyFill="1" applyBorder="1" applyAlignment="1">
      <alignment vertical="center"/>
    </xf>
    <xf numFmtId="4" fontId="1" fillId="0" borderId="2" xfId="0" applyNumberFormat="1" applyFont="1" applyFill="1" applyBorder="1" applyAlignment="1">
      <alignment vertical="center"/>
    </xf>
    <xf numFmtId="0" fontId="1" fillId="0" borderId="2" xfId="0" applyFont="1" applyBorder="1" applyAlignment="1">
      <alignment horizontal="left"/>
    </xf>
    <xf numFmtId="0" fontId="1" fillId="0" borderId="2" xfId="0" applyFont="1" applyBorder="1" applyAlignment="1">
      <alignment vertical="center" wrapText="1"/>
    </xf>
    <xf numFmtId="0" fontId="0" fillId="0" borderId="2" xfId="0" applyFont="1" applyBorder="1" applyAlignment="1">
      <alignment horizontal="left"/>
    </xf>
    <xf numFmtId="0" fontId="1" fillId="0" borderId="2" xfId="0" applyFont="1" applyFill="1" applyBorder="1" applyAlignment="1">
      <alignment horizontal="left"/>
    </xf>
    <xf numFmtId="0" fontId="1" fillId="0" borderId="2" xfId="0" applyFont="1" applyFill="1" applyBorder="1"/>
    <xf numFmtId="0" fontId="0" fillId="0" borderId="2" xfId="0" applyFont="1" applyFill="1" applyBorder="1" applyAlignment="1">
      <alignment horizontal="left"/>
    </xf>
    <xf numFmtId="0" fontId="1" fillId="0" borderId="2" xfId="0" applyFont="1" applyBorder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12" fillId="3" borderId="2" xfId="0" applyNumberFormat="1" applyFont="1" applyFill="1" applyBorder="1" applyAlignment="1" applyProtection="1">
      <alignment horizontal="left" vertical="center"/>
    </xf>
    <xf numFmtId="4" fontId="1" fillId="3" borderId="2" xfId="0" applyNumberFormat="1" applyFont="1" applyFill="1" applyBorder="1" applyAlignment="1">
      <alignment vertical="center"/>
    </xf>
    <xf numFmtId="3" fontId="1" fillId="3" borderId="2" xfId="0" applyNumberFormat="1" applyFont="1" applyFill="1" applyBorder="1" applyAlignment="1">
      <alignment vertical="center"/>
    </xf>
    <xf numFmtId="0" fontId="15" fillId="3" borderId="2" xfId="0" applyNumberFormat="1" applyFont="1" applyFill="1" applyBorder="1" applyAlignment="1" applyProtection="1">
      <alignment horizontal="left" vertical="center" wrapText="1"/>
    </xf>
    <xf numFmtId="0" fontId="15" fillId="3" borderId="2" xfId="0" applyNumberFormat="1" applyFont="1" applyFill="1" applyBorder="1" applyAlignment="1" applyProtection="1">
      <alignment horizontal="left" vertical="center"/>
    </xf>
    <xf numFmtId="0" fontId="12" fillId="3" borderId="2" xfId="0" applyNumberFormat="1" applyFont="1" applyFill="1" applyBorder="1" applyAlignment="1" applyProtection="1">
      <alignment horizontal="left" vertical="center" wrapText="1"/>
    </xf>
    <xf numFmtId="4" fontId="1" fillId="3" borderId="2" xfId="0" applyNumberFormat="1" applyFont="1" applyFill="1" applyBorder="1"/>
    <xf numFmtId="3" fontId="1" fillId="3" borderId="2" xfId="0" applyNumberFormat="1" applyFont="1" applyFill="1" applyBorder="1"/>
    <xf numFmtId="0" fontId="7" fillId="3" borderId="2" xfId="0" applyNumberFormat="1" applyFont="1" applyFill="1" applyBorder="1" applyAlignment="1" applyProtection="1">
      <alignment horizontal="left" vertical="center" wrapText="1"/>
    </xf>
    <xf numFmtId="0" fontId="0" fillId="0" borderId="0" xfId="0" applyFont="1" applyFill="1" applyAlignment="1">
      <alignment horizontal="center"/>
    </xf>
    <xf numFmtId="0" fontId="0" fillId="0" borderId="0" xfId="0" applyFont="1" applyFill="1"/>
    <xf numFmtId="0" fontId="15" fillId="0" borderId="2" xfId="0" applyNumberFormat="1" applyFont="1" applyFill="1" applyBorder="1" applyAlignment="1" applyProtection="1">
      <alignment horizontal="left" vertical="center" wrapText="1"/>
    </xf>
    <xf numFmtId="0" fontId="9" fillId="0" borderId="2" xfId="0" applyNumberFormat="1" applyFont="1" applyFill="1" applyBorder="1" applyAlignment="1" applyProtection="1">
      <alignment horizontal="left" vertical="center" wrapText="1"/>
    </xf>
    <xf numFmtId="4" fontId="1" fillId="0" borderId="2" xfId="0" applyNumberFormat="1" applyFont="1" applyFill="1" applyBorder="1"/>
    <xf numFmtId="3" fontId="1" fillId="0" borderId="2" xfId="0" applyNumberFormat="1" applyFont="1" applyFill="1" applyBorder="1"/>
    <xf numFmtId="0" fontId="16" fillId="0" borderId="2" xfId="0" applyFont="1" applyFill="1" applyBorder="1" applyAlignment="1">
      <alignment horizontal="left" vertical="center" wrapText="1"/>
    </xf>
    <xf numFmtId="4" fontId="11" fillId="0" borderId="2" xfId="0" applyNumberFormat="1" applyFont="1" applyFill="1" applyBorder="1" applyAlignment="1">
      <alignment horizontal="right" vertical="center" wrapText="1"/>
    </xf>
    <xf numFmtId="3" fontId="0" fillId="0" borderId="2" xfId="0" applyNumberFormat="1" applyFont="1" applyFill="1" applyBorder="1" applyAlignment="1">
      <alignment horizontal="right"/>
    </xf>
    <xf numFmtId="4" fontId="0" fillId="0" borderId="2" xfId="0" applyNumberFormat="1" applyFont="1" applyFill="1" applyBorder="1" applyAlignment="1">
      <alignment horizontal="right"/>
    </xf>
    <xf numFmtId="4" fontId="0" fillId="0" borderId="0" xfId="0" applyNumberFormat="1" applyFont="1" applyFill="1"/>
    <xf numFmtId="2" fontId="1" fillId="0" borderId="2" xfId="0" applyNumberFormat="1" applyFont="1" applyFill="1" applyBorder="1"/>
    <xf numFmtId="0" fontId="11" fillId="0" borderId="2" xfId="0" applyNumberFormat="1" applyFont="1" applyFill="1" applyBorder="1" applyAlignment="1" applyProtection="1">
      <alignment horizontal="left" vertical="center" wrapText="1"/>
    </xf>
    <xf numFmtId="2" fontId="0" fillId="0" borderId="2" xfId="0" applyNumberFormat="1" applyFont="1" applyFill="1" applyBorder="1"/>
    <xf numFmtId="0" fontId="15" fillId="0" borderId="2" xfId="0" applyNumberFormat="1" applyFont="1" applyFill="1" applyBorder="1" applyAlignment="1" applyProtection="1">
      <alignment horizontal="left" vertical="center"/>
    </xf>
    <xf numFmtId="0" fontId="15" fillId="0" borderId="2" xfId="0" applyNumberFormat="1" applyFont="1" applyFill="1" applyBorder="1" applyAlignment="1" applyProtection="1">
      <alignment vertical="center" wrapText="1"/>
    </xf>
    <xf numFmtId="0" fontId="11" fillId="0" borderId="2" xfId="0" applyNumberFormat="1" applyFont="1" applyFill="1" applyBorder="1" applyAlignment="1" applyProtection="1">
      <alignment vertical="center" wrapText="1"/>
    </xf>
    <xf numFmtId="0" fontId="16" fillId="0" borderId="2" xfId="0" quotePrefix="1" applyFont="1" applyFill="1" applyBorder="1" applyAlignment="1">
      <alignment horizontal="left" vertical="center" wrapText="1"/>
    </xf>
    <xf numFmtId="0" fontId="16" fillId="0" borderId="2" xfId="0" quotePrefix="1" applyFont="1" applyFill="1" applyBorder="1" applyAlignment="1">
      <alignment horizontal="left" vertical="center"/>
    </xf>
    <xf numFmtId="0" fontId="2" fillId="0" borderId="0" xfId="0" applyFont="1" applyFill="1"/>
    <xf numFmtId="0" fontId="0" fillId="0" borderId="0" xfId="0" applyFont="1" applyFill="1" applyAlignment="1">
      <alignment vertical="center"/>
    </xf>
    <xf numFmtId="0" fontId="1" fillId="0" borderId="2" xfId="0" applyFont="1" applyFill="1" applyBorder="1" applyAlignment="1">
      <alignment vertical="center" wrapText="1"/>
    </xf>
    <xf numFmtId="3" fontId="0" fillId="0" borderId="2" xfId="0" applyNumberFormat="1" applyFont="1" applyFill="1" applyBorder="1"/>
    <xf numFmtId="0" fontId="0" fillId="0" borderId="0" xfId="0" applyFont="1" applyFill="1" applyBorder="1"/>
    <xf numFmtId="0" fontId="12" fillId="3" borderId="3" xfId="0" applyNumberFormat="1" applyFont="1" applyFill="1" applyBorder="1" applyAlignment="1" applyProtection="1">
      <alignment horizontal="left" vertical="center" wrapText="1"/>
    </xf>
    <xf numFmtId="4" fontId="12" fillId="3" borderId="2" xfId="0" applyNumberFormat="1" applyFont="1" applyFill="1" applyBorder="1" applyAlignment="1" applyProtection="1">
      <alignment horizontal="right" vertical="center" wrapText="1"/>
    </xf>
    <xf numFmtId="0" fontId="12" fillId="3" borderId="2" xfId="0" applyNumberFormat="1" applyFont="1" applyFill="1" applyBorder="1" applyAlignment="1" applyProtection="1">
      <alignment horizontal="right" vertical="center" wrapText="1"/>
    </xf>
    <xf numFmtId="2" fontId="1" fillId="3" borderId="2" xfId="0" applyNumberFormat="1" applyFont="1" applyFill="1" applyBorder="1"/>
    <xf numFmtId="0" fontId="1" fillId="3" borderId="2" xfId="0" applyFont="1" applyFill="1" applyBorder="1" applyAlignment="1">
      <alignment horizontal="left"/>
    </xf>
    <xf numFmtId="0" fontId="1" fillId="3" borderId="2" xfId="0" applyFont="1" applyFill="1" applyBorder="1"/>
    <xf numFmtId="4" fontId="1" fillId="4" borderId="2" xfId="0" applyNumberFormat="1" applyFont="1" applyFill="1" applyBorder="1"/>
    <xf numFmtId="3" fontId="1" fillId="4" borderId="2" xfId="0" applyNumberFormat="1" applyFont="1" applyFill="1" applyBorder="1"/>
    <xf numFmtId="0" fontId="1" fillId="5" borderId="2" xfId="0" applyFont="1" applyFill="1" applyBorder="1" applyAlignment="1">
      <alignment horizontal="left" vertical="center" wrapText="1"/>
    </xf>
    <xf numFmtId="0" fontId="1" fillId="5" borderId="2" xfId="0" applyFont="1" applyFill="1" applyBorder="1" applyAlignment="1">
      <alignment vertical="center" wrapText="1"/>
    </xf>
    <xf numFmtId="4" fontId="1" fillId="5" borderId="2" xfId="0" applyNumberFormat="1" applyFont="1" applyFill="1" applyBorder="1" applyAlignment="1">
      <alignment vertical="center"/>
    </xf>
    <xf numFmtId="3" fontId="1" fillId="5" borderId="2" xfId="0" applyNumberFormat="1" applyFont="1" applyFill="1" applyBorder="1" applyAlignment="1">
      <alignment vertical="center"/>
    </xf>
    <xf numFmtId="0" fontId="1" fillId="4" borderId="2" xfId="0" applyFont="1" applyFill="1" applyBorder="1" applyAlignment="1">
      <alignment horizontal="left" vertical="center" wrapText="1"/>
    </xf>
    <xf numFmtId="0" fontId="1" fillId="4" borderId="2" xfId="0" applyFont="1" applyFill="1" applyBorder="1" applyAlignment="1">
      <alignment vertical="center"/>
    </xf>
    <xf numFmtId="4" fontId="1" fillId="4" borderId="2" xfId="0" applyNumberFormat="1" applyFont="1" applyFill="1" applyBorder="1" applyAlignment="1">
      <alignment vertical="center"/>
    </xf>
    <xf numFmtId="3" fontId="1" fillId="4" borderId="2" xfId="0" applyNumberFormat="1" applyFont="1" applyFill="1" applyBorder="1" applyAlignment="1">
      <alignment vertical="center"/>
    </xf>
    <xf numFmtId="0" fontId="1" fillId="4" borderId="1" xfId="0" applyFont="1" applyFill="1" applyBorder="1"/>
    <xf numFmtId="2" fontId="1" fillId="5" borderId="2" xfId="0" applyNumberFormat="1" applyFont="1" applyFill="1" applyBorder="1" applyAlignment="1">
      <alignment vertical="center"/>
    </xf>
    <xf numFmtId="2" fontId="1" fillId="4" borderId="2" xfId="0" applyNumberFormat="1" applyFont="1" applyFill="1" applyBorder="1"/>
    <xf numFmtId="2" fontId="1" fillId="4" borderId="2" xfId="0" applyNumberFormat="1" applyFont="1" applyFill="1" applyBorder="1" applyAlignment="1">
      <alignment vertical="center"/>
    </xf>
    <xf numFmtId="0" fontId="15" fillId="5" borderId="2" xfId="0" applyNumberFormat="1" applyFont="1" applyFill="1" applyBorder="1" applyAlignment="1" applyProtection="1">
      <alignment horizontal="left" vertical="center" wrapText="1"/>
    </xf>
    <xf numFmtId="2" fontId="15" fillId="3" borderId="2" xfId="0" applyNumberFormat="1" applyFont="1" applyFill="1" applyBorder="1" applyAlignment="1" applyProtection="1">
      <alignment vertical="center"/>
    </xf>
    <xf numFmtId="0" fontId="0" fillId="0" borderId="2" xfId="0" applyFont="1" applyBorder="1" applyAlignment="1">
      <alignment vertical="center" wrapText="1"/>
    </xf>
    <xf numFmtId="0" fontId="0" fillId="0" borderId="2" xfId="0" applyFont="1" applyFill="1" applyBorder="1" applyAlignment="1">
      <alignment vertical="center" wrapText="1"/>
    </xf>
    <xf numFmtId="0" fontId="15" fillId="3" borderId="2" xfId="0" applyNumberFormat="1" applyFont="1" applyFill="1" applyBorder="1" applyAlignment="1" applyProtection="1">
      <alignment vertical="center" wrapText="1"/>
    </xf>
    <xf numFmtId="4" fontId="15" fillId="3" borderId="2" xfId="0" applyNumberFormat="1" applyFont="1" applyFill="1" applyBorder="1" applyAlignment="1" applyProtection="1">
      <alignment vertical="center" wrapText="1" readingOrder="1"/>
      <protection locked="0"/>
    </xf>
    <xf numFmtId="3" fontId="11" fillId="0" borderId="2" xfId="0" applyNumberFormat="1" applyFont="1" applyFill="1" applyBorder="1"/>
    <xf numFmtId="4" fontId="11" fillId="0" borderId="2" xfId="0" applyNumberFormat="1" applyFont="1" applyFill="1" applyBorder="1"/>
    <xf numFmtId="2" fontId="11" fillId="0" borderId="2" xfId="0" applyNumberFormat="1" applyFont="1" applyFill="1" applyBorder="1"/>
    <xf numFmtId="0" fontId="3" fillId="0" borderId="0" xfId="0" applyFont="1" applyAlignment="1">
      <alignment horizontal="left"/>
    </xf>
    <xf numFmtId="1" fontId="12" fillId="3" borderId="2" xfId="0" applyNumberFormat="1" applyFont="1" applyFill="1" applyBorder="1" applyAlignment="1">
      <alignment horizontal="right"/>
    </xf>
    <xf numFmtId="4" fontId="15" fillId="0" borderId="2" xfId="0" applyNumberFormat="1" applyFont="1" applyFill="1" applyBorder="1"/>
    <xf numFmtId="3" fontId="15" fillId="0" borderId="2" xfId="0" applyNumberFormat="1" applyFont="1" applyFill="1" applyBorder="1"/>
    <xf numFmtId="2" fontId="15" fillId="0" borderId="2" xfId="0" applyNumberFormat="1" applyFont="1" applyFill="1" applyBorder="1"/>
    <xf numFmtId="4" fontId="15" fillId="3" borderId="2" xfId="0" applyNumberFormat="1" applyFont="1" applyFill="1" applyBorder="1"/>
    <xf numFmtId="3" fontId="15" fillId="3" borderId="2" xfId="0" applyNumberFormat="1" applyFont="1" applyFill="1" applyBorder="1"/>
    <xf numFmtId="2" fontId="15" fillId="3" borderId="2" xfId="0" applyNumberFormat="1" applyFont="1" applyFill="1" applyBorder="1"/>
    <xf numFmtId="4" fontId="15" fillId="5" borderId="2" xfId="0" applyNumberFormat="1" applyFont="1" applyFill="1" applyBorder="1" applyAlignment="1">
      <alignment vertical="center"/>
    </xf>
    <xf numFmtId="3" fontId="15" fillId="5" borderId="2" xfId="0" applyNumberFormat="1" applyFont="1" applyFill="1" applyBorder="1" applyAlignment="1">
      <alignment vertical="center"/>
    </xf>
    <xf numFmtId="2" fontId="15" fillId="5" borderId="2" xfId="0" applyNumberFormat="1" applyFont="1" applyFill="1" applyBorder="1" applyAlignment="1">
      <alignment vertical="center"/>
    </xf>
    <xf numFmtId="2" fontId="11" fillId="3" borderId="2" xfId="0" applyNumberFormat="1" applyFont="1" applyFill="1" applyBorder="1"/>
    <xf numFmtId="0" fontId="11" fillId="0" borderId="0" xfId="0" applyFont="1" applyFill="1"/>
    <xf numFmtId="4" fontId="11" fillId="0" borderId="0" xfId="0" applyNumberFormat="1" applyFont="1" applyFill="1"/>
    <xf numFmtId="0" fontId="0" fillId="0" borderId="0" xfId="0" applyFont="1" applyAlignment="1">
      <alignment horizontal="left" vertical="center" indent="5"/>
    </xf>
    <xf numFmtId="1" fontId="19" fillId="0" borderId="3" xfId="0" applyNumberFormat="1" applyFont="1" applyFill="1" applyBorder="1" applyAlignment="1" applyProtection="1">
      <alignment horizontal="center" vertical="center" wrapText="1"/>
    </xf>
    <xf numFmtId="1" fontId="19" fillId="2" borderId="2" xfId="0" applyNumberFormat="1" applyFont="1" applyFill="1" applyBorder="1" applyAlignment="1" applyProtection="1">
      <alignment horizontal="center" vertical="center" wrapText="1"/>
    </xf>
    <xf numFmtId="3" fontId="15" fillId="0" borderId="2" xfId="0" applyNumberFormat="1" applyFont="1" applyFill="1" applyBorder="1" applyAlignment="1" applyProtection="1">
      <alignment vertical="center" wrapText="1" readingOrder="1"/>
      <protection locked="0"/>
    </xf>
    <xf numFmtId="3" fontId="15" fillId="3" borderId="2" xfId="0" applyNumberFormat="1" applyFont="1" applyFill="1" applyBorder="1" applyAlignment="1" applyProtection="1">
      <alignment vertical="center" wrapText="1" readingOrder="1"/>
      <protection locked="0"/>
    </xf>
    <xf numFmtId="4" fontId="8" fillId="0" borderId="3" xfId="0" applyNumberFormat="1" applyFont="1" applyFill="1" applyBorder="1" applyAlignment="1" applyProtection="1">
      <alignment horizontal="center" vertical="center" wrapText="1"/>
    </xf>
    <xf numFmtId="0" fontId="8" fillId="2" borderId="2" xfId="0" applyNumberFormat="1" applyFont="1" applyFill="1" applyBorder="1" applyAlignment="1" applyProtection="1">
      <alignment horizontal="center" vertical="center" wrapText="1"/>
    </xf>
    <xf numFmtId="4" fontId="7" fillId="0" borderId="3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left" vertical="center" wrapText="1"/>
    </xf>
    <xf numFmtId="0" fontId="7" fillId="0" borderId="0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left" vertical="center" wrapText="1"/>
    </xf>
    <xf numFmtId="0" fontId="3" fillId="0" borderId="0" xfId="0" applyFont="1" applyAlignment="1">
      <alignment horizontal="left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14" fillId="0" borderId="0" xfId="0" applyNumberFormat="1" applyFont="1" applyFill="1" applyBorder="1" applyAlignment="1" applyProtection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vertical="center" wrapText="1"/>
    </xf>
    <xf numFmtId="2" fontId="0" fillId="0" borderId="5" xfId="0" applyNumberFormat="1" applyFont="1" applyFill="1" applyBorder="1" applyAlignment="1">
      <alignment horizontal="right" vertical="top"/>
    </xf>
    <xf numFmtId="2" fontId="0" fillId="0" borderId="6" xfId="0" applyNumberFormat="1" applyFont="1" applyFill="1" applyBorder="1" applyAlignment="1">
      <alignment horizontal="right" vertical="top"/>
    </xf>
    <xf numFmtId="2" fontId="0" fillId="0" borderId="7" xfId="0" applyNumberFormat="1" applyFont="1" applyFill="1" applyBorder="1" applyAlignment="1">
      <alignment horizontal="right" vertical="top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392"/>
  <sheetViews>
    <sheetView tabSelected="1" topLeftCell="A145" workbookViewId="0">
      <selection activeCell="B371" sqref="B371"/>
    </sheetView>
  </sheetViews>
  <sheetFormatPr defaultRowHeight="15" x14ac:dyDescent="0.25"/>
  <cols>
    <col min="1" max="1" width="9.7109375" style="40" customWidth="1"/>
    <col min="2" max="2" width="57.42578125" style="9" customWidth="1"/>
    <col min="3" max="3" width="12.140625" style="9" customWidth="1"/>
    <col min="4" max="4" width="11.7109375" style="41" customWidth="1"/>
    <col min="5" max="5" width="13.140625" style="9" customWidth="1"/>
    <col min="6" max="6" width="12" style="9" customWidth="1"/>
    <col min="7" max="7" width="10.7109375" style="9" customWidth="1"/>
    <col min="8" max="8" width="3.5703125" style="9" customWidth="1"/>
    <col min="9" max="9" width="29.140625" style="9" customWidth="1"/>
    <col min="10" max="16384" width="9.140625" style="9"/>
  </cols>
  <sheetData>
    <row r="1" spans="1:9" s="3" customFormat="1" ht="19.5" x14ac:dyDescent="0.3">
      <c r="A1" s="181" t="s">
        <v>81</v>
      </c>
      <c r="B1" s="181"/>
      <c r="C1" s="181"/>
      <c r="D1" s="181"/>
      <c r="E1" s="181"/>
    </row>
    <row r="2" spans="1:9" s="3" customFormat="1" ht="10.5" customHeight="1" x14ac:dyDescent="0.3">
      <c r="A2" s="156"/>
      <c r="B2" s="156"/>
      <c r="C2" s="156"/>
      <c r="D2" s="65"/>
      <c r="E2" s="65"/>
    </row>
    <row r="3" spans="1:9" s="3" customFormat="1" ht="15.75" customHeight="1" x14ac:dyDescent="0.25">
      <c r="A3" s="183" t="s">
        <v>190</v>
      </c>
      <c r="B3" s="183"/>
      <c r="C3" s="183"/>
      <c r="D3" s="183"/>
      <c r="E3" s="183"/>
      <c r="F3" s="183"/>
      <c r="G3" s="183"/>
    </row>
    <row r="4" spans="1:9" s="3" customFormat="1" ht="11.25" customHeight="1" x14ac:dyDescent="0.3">
      <c r="A4" s="156"/>
      <c r="B4" s="14"/>
      <c r="C4" s="14"/>
      <c r="D4" s="66"/>
      <c r="E4" s="66"/>
      <c r="F4" s="9"/>
      <c r="G4" s="9"/>
    </row>
    <row r="5" spans="1:9" s="3" customFormat="1" ht="15.75" customHeight="1" x14ac:dyDescent="0.25">
      <c r="A5" s="183" t="s">
        <v>15</v>
      </c>
      <c r="B5" s="183"/>
      <c r="C5" s="183"/>
      <c r="D5" s="183"/>
      <c r="E5" s="183"/>
      <c r="F5" s="183"/>
      <c r="G5" s="183"/>
    </row>
    <row r="6" spans="1:9" s="3" customFormat="1" ht="9" customHeight="1" x14ac:dyDescent="0.3">
      <c r="A6" s="156"/>
      <c r="B6" s="14"/>
      <c r="C6" s="14"/>
      <c r="D6" s="66"/>
      <c r="E6" s="66"/>
      <c r="F6" s="9"/>
      <c r="G6" s="9"/>
    </row>
    <row r="7" spans="1:9" s="3" customFormat="1" ht="15.75" customHeight="1" x14ac:dyDescent="0.3">
      <c r="A7" s="156"/>
      <c r="B7" s="182" t="s">
        <v>21</v>
      </c>
      <c r="C7" s="182"/>
      <c r="D7" s="182"/>
      <c r="E7" s="182"/>
      <c r="F7" s="182"/>
      <c r="G7" s="182"/>
    </row>
    <row r="8" spans="1:9" s="3" customFormat="1" ht="9" customHeight="1" x14ac:dyDescent="0.3">
      <c r="A8" s="156"/>
      <c r="B8" s="15"/>
      <c r="C8" s="15"/>
      <c r="D8" s="1"/>
      <c r="E8" s="1"/>
      <c r="F8" s="9"/>
      <c r="G8" s="9"/>
    </row>
    <row r="9" spans="1:9" s="3" customFormat="1" ht="36" x14ac:dyDescent="0.3">
      <c r="A9" s="156"/>
      <c r="B9" s="38"/>
      <c r="C9" s="17" t="s">
        <v>83</v>
      </c>
      <c r="D9" s="175" t="s">
        <v>157</v>
      </c>
      <c r="E9" s="176" t="s">
        <v>161</v>
      </c>
      <c r="F9" s="17" t="s">
        <v>191</v>
      </c>
      <c r="G9" s="17" t="s">
        <v>193</v>
      </c>
    </row>
    <row r="10" spans="1:9" s="48" customFormat="1" ht="8.25" customHeight="1" x14ac:dyDescent="0.25">
      <c r="B10" s="49">
        <v>1</v>
      </c>
      <c r="C10" s="50">
        <v>2</v>
      </c>
      <c r="D10" s="171">
        <v>3</v>
      </c>
      <c r="E10" s="172">
        <v>4</v>
      </c>
      <c r="F10" s="50" t="s">
        <v>162</v>
      </c>
      <c r="G10" s="50" t="s">
        <v>163</v>
      </c>
    </row>
    <row r="11" spans="1:9" s="3" customFormat="1" ht="16.5" customHeight="1" x14ac:dyDescent="0.3">
      <c r="A11" s="156"/>
      <c r="B11" s="32" t="s">
        <v>0</v>
      </c>
      <c r="C11" s="21">
        <f t="shared" ref="C11:E11" si="0">C12+C13</f>
        <v>4427010.32</v>
      </c>
      <c r="D11" s="20">
        <f t="shared" si="0"/>
        <v>5805100</v>
      </c>
      <c r="E11" s="21">
        <f t="shared" si="0"/>
        <v>5615196.5199999996</v>
      </c>
      <c r="F11" s="148">
        <f>E11/C11*100</f>
        <v>126.8394721067648</v>
      </c>
      <c r="G11" s="148">
        <f>E11/D11*100</f>
        <v>96.728678575735117</v>
      </c>
    </row>
    <row r="12" spans="1:9" s="3" customFormat="1" ht="16.5" customHeight="1" x14ac:dyDescent="0.3">
      <c r="A12" s="156"/>
      <c r="B12" s="33" t="s">
        <v>26</v>
      </c>
      <c r="C12" s="84">
        <v>4427010.32</v>
      </c>
      <c r="D12" s="61">
        <f>5849100-44000</f>
        <v>5805100</v>
      </c>
      <c r="E12" s="84">
        <v>5615196.5199999996</v>
      </c>
      <c r="F12" s="25">
        <f>E12/C12*100</f>
        <v>126.8394721067648</v>
      </c>
      <c r="G12" s="25">
        <f>E12/D12*100</f>
        <v>96.728678575735117</v>
      </c>
      <c r="I12" s="62"/>
    </row>
    <row r="13" spans="1:9" s="3" customFormat="1" ht="16.5" customHeight="1" x14ac:dyDescent="0.3">
      <c r="A13" s="156"/>
      <c r="B13" s="34" t="s">
        <v>27</v>
      </c>
      <c r="C13" s="29">
        <v>0</v>
      </c>
      <c r="D13" s="22">
        <v>0</v>
      </c>
      <c r="E13" s="23">
        <v>0</v>
      </c>
      <c r="F13" s="25">
        <v>0</v>
      </c>
      <c r="G13" s="25">
        <v>0</v>
      </c>
    </row>
    <row r="14" spans="1:9" s="3" customFormat="1" ht="16.5" customHeight="1" x14ac:dyDescent="0.3">
      <c r="A14" s="156"/>
      <c r="B14" s="18" t="s">
        <v>1</v>
      </c>
      <c r="C14" s="21">
        <f t="shared" ref="C14:E14" si="1">C15+C16</f>
        <v>4483683.7300000004</v>
      </c>
      <c r="D14" s="20">
        <f t="shared" si="1"/>
        <v>5849100</v>
      </c>
      <c r="E14" s="21">
        <f t="shared" si="1"/>
        <v>5701218.5899999999</v>
      </c>
      <c r="F14" s="148">
        <f>E14/C14*100</f>
        <v>127.1547890823245</v>
      </c>
      <c r="G14" s="148">
        <f>E14/D14*100</f>
        <v>97.471723683985573</v>
      </c>
      <c r="I14" s="62"/>
    </row>
    <row r="15" spans="1:9" s="3" customFormat="1" ht="16.5" customHeight="1" x14ac:dyDescent="0.3">
      <c r="A15" s="156"/>
      <c r="B15" s="35" t="s">
        <v>28</v>
      </c>
      <c r="C15" s="12">
        <f>4383078.85+222.73</f>
        <v>4383301.58</v>
      </c>
      <c r="D15" s="11">
        <v>5725800</v>
      </c>
      <c r="E15" s="44">
        <v>5585235.8899999997</v>
      </c>
      <c r="F15" s="25">
        <f>E15/C15*100</f>
        <v>127.42075323961623</v>
      </c>
      <c r="G15" s="25">
        <f>E15/D15*100</f>
        <v>97.545074749379992</v>
      </c>
    </row>
    <row r="16" spans="1:9" s="3" customFormat="1" ht="16.5" customHeight="1" x14ac:dyDescent="0.3">
      <c r="A16" s="156"/>
      <c r="B16" s="36" t="s">
        <v>29</v>
      </c>
      <c r="C16" s="12">
        <v>100382.15</v>
      </c>
      <c r="D16" s="11">
        <v>123300</v>
      </c>
      <c r="E16" s="12">
        <v>115982.7</v>
      </c>
      <c r="F16" s="25">
        <f>E16/C16*100</f>
        <v>115.54115945912696</v>
      </c>
      <c r="G16" s="25">
        <f>E16/D16*100</f>
        <v>94.065450121654507</v>
      </c>
    </row>
    <row r="17" spans="1:11" s="3" customFormat="1" ht="16.5" customHeight="1" x14ac:dyDescent="0.3">
      <c r="A17" s="156"/>
      <c r="B17" s="37" t="s">
        <v>47</v>
      </c>
      <c r="C17" s="21">
        <f t="shared" ref="C17:E17" si="2">C11-C14</f>
        <v>-56673.410000000149</v>
      </c>
      <c r="D17" s="20">
        <f t="shared" si="2"/>
        <v>-44000</v>
      </c>
      <c r="E17" s="21">
        <f t="shared" si="2"/>
        <v>-86022.070000000298</v>
      </c>
      <c r="F17" s="26"/>
      <c r="G17" s="26"/>
    </row>
    <row r="18" spans="1:11" s="3" customFormat="1" ht="11.25" customHeight="1" x14ac:dyDescent="0.3">
      <c r="A18" s="76"/>
      <c r="B18" s="77"/>
      <c r="C18" s="78"/>
      <c r="D18" s="79"/>
      <c r="E18" s="78"/>
      <c r="F18" s="80"/>
      <c r="G18" s="80"/>
      <c r="H18" s="81"/>
      <c r="I18" s="81"/>
      <c r="J18" s="81"/>
      <c r="K18" s="81"/>
    </row>
    <row r="19" spans="1:11" s="3" customFormat="1" ht="19.5" x14ac:dyDescent="0.3">
      <c r="A19" s="76"/>
      <c r="B19" s="182" t="s">
        <v>187</v>
      </c>
      <c r="C19" s="182"/>
      <c r="D19" s="182"/>
      <c r="E19" s="182"/>
      <c r="F19" s="182"/>
      <c r="G19" s="182"/>
      <c r="H19" s="81"/>
      <c r="I19" s="81"/>
      <c r="J19" s="81"/>
      <c r="K19" s="81"/>
    </row>
    <row r="20" spans="1:11" s="3" customFormat="1" ht="9" customHeight="1" x14ac:dyDescent="0.3">
      <c r="A20" s="156"/>
      <c r="B20" s="19"/>
      <c r="C20" s="19"/>
      <c r="D20" s="67"/>
      <c r="E20" s="68"/>
      <c r="F20" s="13"/>
      <c r="G20" s="13"/>
    </row>
    <row r="21" spans="1:11" s="3" customFormat="1" ht="36" x14ac:dyDescent="0.3">
      <c r="A21" s="156"/>
      <c r="B21" s="38"/>
      <c r="C21" s="17" t="s">
        <v>83</v>
      </c>
      <c r="D21" s="175" t="s">
        <v>157</v>
      </c>
      <c r="E21" s="176" t="s">
        <v>161</v>
      </c>
      <c r="F21" s="17" t="s">
        <v>191</v>
      </c>
      <c r="G21" s="17" t="s">
        <v>193</v>
      </c>
    </row>
    <row r="22" spans="1:11" s="3" customFormat="1" ht="17.25" customHeight="1" x14ac:dyDescent="0.3">
      <c r="A22" s="156"/>
      <c r="B22" s="36" t="s">
        <v>30</v>
      </c>
      <c r="C22" s="27">
        <v>0</v>
      </c>
      <c r="D22" s="28">
        <v>0</v>
      </c>
      <c r="E22" s="27">
        <v>0</v>
      </c>
      <c r="F22" s="25">
        <v>0</v>
      </c>
      <c r="G22" s="25">
        <v>0</v>
      </c>
    </row>
    <row r="23" spans="1:11" s="3" customFormat="1" ht="17.25" customHeight="1" x14ac:dyDescent="0.3">
      <c r="A23" s="156"/>
      <c r="B23" s="36" t="s">
        <v>31</v>
      </c>
      <c r="C23" s="27">
        <v>0</v>
      </c>
      <c r="D23" s="28">
        <v>0</v>
      </c>
      <c r="E23" s="27">
        <v>0</v>
      </c>
      <c r="F23" s="25">
        <v>0</v>
      </c>
      <c r="G23" s="25">
        <v>0</v>
      </c>
    </row>
    <row r="24" spans="1:11" s="3" customFormat="1" ht="17.25" customHeight="1" x14ac:dyDescent="0.3">
      <c r="A24" s="156"/>
      <c r="B24" s="37" t="s">
        <v>199</v>
      </c>
      <c r="C24" s="21">
        <f>C22-C23</f>
        <v>0</v>
      </c>
      <c r="D24" s="157">
        <f t="shared" ref="D24:E24" si="3">D22-D23</f>
        <v>0</v>
      </c>
      <c r="E24" s="21">
        <f t="shared" si="3"/>
        <v>0</v>
      </c>
      <c r="F24" s="24">
        <v>0</v>
      </c>
      <c r="G24" s="26">
        <v>0</v>
      </c>
    </row>
    <row r="25" spans="1:11" s="3" customFormat="1" ht="17.25" customHeight="1" x14ac:dyDescent="0.3">
      <c r="A25" s="156"/>
      <c r="B25" s="36" t="s">
        <v>200</v>
      </c>
      <c r="C25" s="27">
        <v>286036.90000000002</v>
      </c>
      <c r="D25" s="28">
        <v>0</v>
      </c>
      <c r="E25" s="27">
        <v>400450.41</v>
      </c>
      <c r="F25" s="25">
        <f>E25/C25*100</f>
        <v>139.99956299344595</v>
      </c>
      <c r="G25" s="25">
        <v>0</v>
      </c>
    </row>
    <row r="26" spans="1:11" s="3" customFormat="1" ht="17.25" customHeight="1" x14ac:dyDescent="0.3">
      <c r="A26" s="156"/>
      <c r="B26" s="36" t="s">
        <v>201</v>
      </c>
      <c r="C26" s="27">
        <v>400450.41</v>
      </c>
      <c r="D26" s="28">
        <v>0</v>
      </c>
      <c r="E26" s="27">
        <v>443159.44</v>
      </c>
      <c r="F26" s="25">
        <f>E26/C26*100</f>
        <v>110.66524816393621</v>
      </c>
      <c r="G26" s="25">
        <v>0</v>
      </c>
    </row>
    <row r="27" spans="1:11" s="3" customFormat="1" ht="17.25" customHeight="1" x14ac:dyDescent="0.3">
      <c r="A27" s="156"/>
      <c r="B27" s="35" t="s">
        <v>198</v>
      </c>
      <c r="C27" s="27">
        <v>0</v>
      </c>
      <c r="D27" s="28">
        <v>44000</v>
      </c>
      <c r="E27" s="27">
        <v>44000</v>
      </c>
      <c r="F27" s="25">
        <v>0</v>
      </c>
      <c r="G27" s="25">
        <f t="shared" ref="G27:G28" si="4">E27/D27*100</f>
        <v>100</v>
      </c>
    </row>
    <row r="28" spans="1:11" s="3" customFormat="1" ht="17.25" customHeight="1" x14ac:dyDescent="0.3">
      <c r="A28" s="156"/>
      <c r="B28" s="37" t="s">
        <v>2</v>
      </c>
      <c r="C28" s="21">
        <f>C26-C25+C27</f>
        <v>114413.50999999995</v>
      </c>
      <c r="D28" s="20">
        <f t="shared" ref="D28" si="5">D26-D25+D27</f>
        <v>44000</v>
      </c>
      <c r="E28" s="21">
        <f>E26-E25+E27</f>
        <v>86709.030000000028</v>
      </c>
      <c r="F28" s="148">
        <f>E28/C28*100</f>
        <v>75.785656781266525</v>
      </c>
      <c r="G28" s="148">
        <f t="shared" si="4"/>
        <v>197.06597727272734</v>
      </c>
    </row>
    <row r="29" spans="1:11" s="3" customFormat="1" ht="17.25" customHeight="1" x14ac:dyDescent="0.3">
      <c r="A29" s="156"/>
      <c r="B29" s="37" t="s">
        <v>48</v>
      </c>
      <c r="C29" s="21">
        <f>C17+C28</f>
        <v>57740.099999999802</v>
      </c>
      <c r="D29" s="20">
        <f>D17+D28</f>
        <v>0</v>
      </c>
      <c r="E29" s="21">
        <f>E17+E28</f>
        <v>686.95999999972992</v>
      </c>
      <c r="F29" s="148">
        <f>E29/C29*100</f>
        <v>1.1897450818404061</v>
      </c>
      <c r="G29" s="148">
        <v>0</v>
      </c>
    </row>
    <row r="30" spans="1:11" s="81" customFormat="1" ht="19.5" x14ac:dyDescent="0.3">
      <c r="A30" s="76"/>
      <c r="B30" s="77"/>
      <c r="C30" s="78"/>
      <c r="D30" s="79"/>
      <c r="E30" s="78"/>
      <c r="F30" s="80"/>
      <c r="G30" s="80"/>
    </row>
    <row r="31" spans="1:11" ht="13.5" customHeight="1" x14ac:dyDescent="0.25">
      <c r="A31" s="14"/>
      <c r="B31" s="14"/>
      <c r="C31" s="14"/>
      <c r="D31" s="69"/>
      <c r="E31" s="66"/>
    </row>
    <row r="32" spans="1:11" ht="15.75" customHeight="1" x14ac:dyDescent="0.25">
      <c r="A32" s="182" t="s">
        <v>4</v>
      </c>
      <c r="B32" s="182"/>
      <c r="C32" s="182"/>
      <c r="D32" s="182"/>
      <c r="E32" s="182"/>
      <c r="F32" s="182"/>
      <c r="G32" s="182"/>
    </row>
    <row r="33" spans="1:9" ht="10.5" customHeight="1" x14ac:dyDescent="0.25">
      <c r="A33" s="14"/>
      <c r="B33" s="14"/>
      <c r="C33" s="14"/>
      <c r="D33" s="69"/>
      <c r="E33" s="66"/>
    </row>
    <row r="34" spans="1:9" ht="15.75" customHeight="1" x14ac:dyDescent="0.25">
      <c r="A34" s="182" t="s">
        <v>32</v>
      </c>
      <c r="B34" s="182"/>
      <c r="C34" s="182"/>
      <c r="D34" s="182"/>
      <c r="E34" s="182"/>
      <c r="F34" s="182"/>
      <c r="G34" s="182"/>
    </row>
    <row r="35" spans="1:9" ht="12" customHeight="1" x14ac:dyDescent="0.25">
      <c r="A35" s="14"/>
      <c r="B35" s="14"/>
      <c r="C35" s="14"/>
      <c r="D35" s="69"/>
      <c r="E35" s="66"/>
    </row>
    <row r="36" spans="1:9" ht="39.75" customHeight="1" x14ac:dyDescent="0.25">
      <c r="A36" s="17" t="s">
        <v>82</v>
      </c>
      <c r="B36" s="51" t="s">
        <v>3</v>
      </c>
      <c r="C36" s="51" t="s">
        <v>83</v>
      </c>
      <c r="D36" s="177" t="s">
        <v>157</v>
      </c>
      <c r="E36" s="16" t="s">
        <v>161</v>
      </c>
      <c r="F36" s="17" t="s">
        <v>191</v>
      </c>
      <c r="G36" s="17" t="s">
        <v>193</v>
      </c>
    </row>
    <row r="37" spans="1:9" ht="15" customHeight="1" x14ac:dyDescent="0.25">
      <c r="A37" s="45"/>
      <c r="B37" s="94" t="s">
        <v>0</v>
      </c>
      <c r="C37" s="95">
        <f>C38</f>
        <v>4427010.32</v>
      </c>
      <c r="D37" s="96">
        <f>D38</f>
        <v>5805100</v>
      </c>
      <c r="E37" s="95">
        <f>E38</f>
        <v>5615196.5199999996</v>
      </c>
      <c r="F37" s="148">
        <f t="shared" ref="F37:F50" si="6">E37/C37*100</f>
        <v>126.8394721067648</v>
      </c>
      <c r="G37" s="148">
        <f t="shared" ref="G37:G54" si="7">E37/D37*100</f>
        <v>96.728678575735117</v>
      </c>
      <c r="H37" s="3"/>
      <c r="I37" s="3"/>
    </row>
    <row r="38" spans="1:9" ht="15" customHeight="1" x14ac:dyDescent="0.25">
      <c r="A38" s="97">
        <v>6</v>
      </c>
      <c r="B38" s="98" t="s">
        <v>5</v>
      </c>
      <c r="C38" s="95">
        <f>C39+C42+C45+C48+C53</f>
        <v>4427010.32</v>
      </c>
      <c r="D38" s="96">
        <f>D39+D42+D45+D48+D53</f>
        <v>5805100</v>
      </c>
      <c r="E38" s="95">
        <f>E39+E42+E45+E48+E53</f>
        <v>5615196.5199999996</v>
      </c>
      <c r="F38" s="148">
        <f t="shared" si="6"/>
        <v>126.8394721067648</v>
      </c>
      <c r="G38" s="148">
        <f t="shared" si="7"/>
        <v>96.728678575735117</v>
      </c>
      <c r="H38" s="31"/>
      <c r="I38" s="31"/>
    </row>
    <row r="39" spans="1:9" s="3" customFormat="1" ht="15" customHeight="1" x14ac:dyDescent="0.25">
      <c r="A39" s="92">
        <v>63</v>
      </c>
      <c r="B39" s="56" t="s">
        <v>22</v>
      </c>
      <c r="C39" s="2">
        <f>C40</f>
        <v>41009.89</v>
      </c>
      <c r="D39" s="4">
        <f t="shared" ref="D39:E39" si="8">D40</f>
        <v>32500</v>
      </c>
      <c r="E39" s="2">
        <f t="shared" si="8"/>
        <v>23147.599999999999</v>
      </c>
      <c r="F39" s="57">
        <f t="shared" si="6"/>
        <v>56.443945594587063</v>
      </c>
      <c r="G39" s="57">
        <f t="shared" si="7"/>
        <v>71.223384615384617</v>
      </c>
      <c r="H39" s="31"/>
      <c r="I39" s="31"/>
    </row>
    <row r="40" spans="1:9" s="3" customFormat="1" ht="29.25" customHeight="1" x14ac:dyDescent="0.25">
      <c r="A40" s="92">
        <v>633</v>
      </c>
      <c r="B40" s="87" t="s">
        <v>169</v>
      </c>
      <c r="C40" s="2">
        <f>SUM(C41)</f>
        <v>41009.89</v>
      </c>
      <c r="D40" s="4">
        <v>32500</v>
      </c>
      <c r="E40" s="2">
        <f t="shared" ref="E40" si="9">SUM(E41)</f>
        <v>23147.599999999999</v>
      </c>
      <c r="F40" s="57">
        <f t="shared" si="6"/>
        <v>56.443945594587063</v>
      </c>
      <c r="G40" s="57">
        <f t="shared" si="7"/>
        <v>71.223384615384617</v>
      </c>
      <c r="H40" s="31"/>
      <c r="I40" s="31"/>
    </row>
    <row r="41" spans="1:9" ht="30" customHeight="1" x14ac:dyDescent="0.25">
      <c r="A41" s="93">
        <v>6331</v>
      </c>
      <c r="B41" s="149" t="s">
        <v>164</v>
      </c>
      <c r="C41" s="10">
        <v>41009.89</v>
      </c>
      <c r="D41" s="8"/>
      <c r="E41" s="10">
        <v>23147.599999999999</v>
      </c>
      <c r="F41" s="25">
        <f t="shared" si="6"/>
        <v>56.443945594587063</v>
      </c>
      <c r="G41" s="25"/>
      <c r="H41" s="39"/>
      <c r="I41" s="39"/>
    </row>
    <row r="42" spans="1:9" s="3" customFormat="1" ht="15" customHeight="1" x14ac:dyDescent="0.25">
      <c r="A42" s="92">
        <v>64</v>
      </c>
      <c r="B42" s="56" t="s">
        <v>54</v>
      </c>
      <c r="C42" s="2">
        <f>C43</f>
        <v>0.54</v>
      </c>
      <c r="D42" s="4">
        <f t="shared" ref="D42:E42" si="10">D43</f>
        <v>100</v>
      </c>
      <c r="E42" s="2">
        <f t="shared" si="10"/>
        <v>0.61</v>
      </c>
      <c r="F42" s="57">
        <f t="shared" si="6"/>
        <v>112.96296296296295</v>
      </c>
      <c r="G42" s="57">
        <f t="shared" si="7"/>
        <v>0.61</v>
      </c>
      <c r="H42" s="31"/>
      <c r="I42" s="31"/>
    </row>
    <row r="43" spans="1:9" s="3" customFormat="1" ht="15" customHeight="1" x14ac:dyDescent="0.25">
      <c r="A43" s="92">
        <v>641</v>
      </c>
      <c r="B43" s="56" t="s">
        <v>170</v>
      </c>
      <c r="C43" s="2">
        <f>SUM(C44)</f>
        <v>0.54</v>
      </c>
      <c r="D43" s="4">
        <v>100</v>
      </c>
      <c r="E43" s="2">
        <f t="shared" ref="E43" si="11">SUM(E44)</f>
        <v>0.61</v>
      </c>
      <c r="F43" s="57">
        <f t="shared" si="6"/>
        <v>112.96296296296295</v>
      </c>
      <c r="G43" s="57">
        <f t="shared" si="7"/>
        <v>0.61</v>
      </c>
      <c r="H43" s="31"/>
      <c r="I43" s="31"/>
    </row>
    <row r="44" spans="1:9" ht="15" customHeight="1" x14ac:dyDescent="0.25">
      <c r="A44" s="93">
        <v>6413</v>
      </c>
      <c r="B44" s="30" t="s">
        <v>165</v>
      </c>
      <c r="C44" s="10">
        <v>0.54</v>
      </c>
      <c r="D44" s="8"/>
      <c r="E44" s="10">
        <v>0.61</v>
      </c>
      <c r="F44" s="25">
        <f t="shared" si="6"/>
        <v>112.96296296296295</v>
      </c>
      <c r="G44" s="25"/>
      <c r="H44" s="39"/>
      <c r="I44" s="39"/>
    </row>
    <row r="45" spans="1:9" s="3" customFormat="1" ht="29.25" customHeight="1" x14ac:dyDescent="0.25">
      <c r="A45" s="92">
        <v>65</v>
      </c>
      <c r="B45" s="87" t="s">
        <v>55</v>
      </c>
      <c r="C45" s="2">
        <f>C46</f>
        <v>258682.3</v>
      </c>
      <c r="D45" s="4">
        <f t="shared" ref="D45:E45" si="12">D46</f>
        <v>247600</v>
      </c>
      <c r="E45" s="2">
        <f t="shared" si="12"/>
        <v>268741.01</v>
      </c>
      <c r="F45" s="57">
        <f t="shared" si="6"/>
        <v>103.88844153620099</v>
      </c>
      <c r="G45" s="57">
        <f t="shared" si="7"/>
        <v>108.53837237479806</v>
      </c>
      <c r="H45" s="31"/>
      <c r="I45" s="31"/>
    </row>
    <row r="46" spans="1:9" s="3" customFormat="1" ht="15" customHeight="1" x14ac:dyDescent="0.25">
      <c r="A46" s="92">
        <v>652</v>
      </c>
      <c r="B46" s="56" t="s">
        <v>171</v>
      </c>
      <c r="C46" s="2">
        <f>SUM(C47)</f>
        <v>258682.3</v>
      </c>
      <c r="D46" s="4">
        <v>247600</v>
      </c>
      <c r="E46" s="2">
        <f t="shared" ref="E46" si="13">SUM(E47)</f>
        <v>268741.01</v>
      </c>
      <c r="F46" s="57">
        <f t="shared" si="6"/>
        <v>103.88844153620099</v>
      </c>
      <c r="G46" s="57">
        <f t="shared" si="7"/>
        <v>108.53837237479806</v>
      </c>
      <c r="H46" s="31"/>
      <c r="I46" s="31"/>
    </row>
    <row r="47" spans="1:9" ht="15" customHeight="1" x14ac:dyDescent="0.25">
      <c r="A47" s="93">
        <v>6526</v>
      </c>
      <c r="B47" s="30" t="s">
        <v>166</v>
      </c>
      <c r="C47" s="10">
        <v>258682.3</v>
      </c>
      <c r="D47" s="8"/>
      <c r="E47" s="10">
        <v>268741.01</v>
      </c>
      <c r="F47" s="25">
        <f t="shared" si="6"/>
        <v>103.88844153620099</v>
      </c>
      <c r="G47" s="25"/>
      <c r="H47" s="39"/>
      <c r="I47" s="39"/>
    </row>
    <row r="48" spans="1:9" s="3" customFormat="1" ht="30.75" customHeight="1" x14ac:dyDescent="0.25">
      <c r="A48" s="92">
        <v>66</v>
      </c>
      <c r="B48" s="87" t="s">
        <v>84</v>
      </c>
      <c r="C48" s="2">
        <f>C49+C51</f>
        <v>106491.3</v>
      </c>
      <c r="D48" s="4">
        <f t="shared" ref="D48:E48" si="14">D49+D51</f>
        <v>160700</v>
      </c>
      <c r="E48" s="2">
        <f t="shared" si="14"/>
        <v>117474.05</v>
      </c>
      <c r="F48" s="57">
        <f t="shared" si="6"/>
        <v>110.31328380816086</v>
      </c>
      <c r="G48" s="57">
        <f t="shared" si="7"/>
        <v>73.101462352209097</v>
      </c>
      <c r="H48" s="31"/>
      <c r="I48" s="31"/>
    </row>
    <row r="49" spans="1:9" s="3" customFormat="1" ht="15" customHeight="1" x14ac:dyDescent="0.25">
      <c r="A49" s="92">
        <v>661</v>
      </c>
      <c r="B49" s="56" t="s">
        <v>172</v>
      </c>
      <c r="C49" s="2">
        <f>SUM(C50)</f>
        <v>106491.3</v>
      </c>
      <c r="D49" s="4">
        <v>160400</v>
      </c>
      <c r="E49" s="2">
        <f t="shared" ref="E49" si="15">SUM(E50)</f>
        <v>117174.05</v>
      </c>
      <c r="F49" s="57">
        <f t="shared" si="6"/>
        <v>110.03157065412856</v>
      </c>
      <c r="G49" s="57">
        <f t="shared" si="7"/>
        <v>73.051153366583549</v>
      </c>
      <c r="H49" s="31"/>
      <c r="I49" s="31"/>
    </row>
    <row r="50" spans="1:9" ht="15" customHeight="1" x14ac:dyDescent="0.25">
      <c r="A50" s="93">
        <v>6615</v>
      </c>
      <c r="B50" s="30" t="s">
        <v>167</v>
      </c>
      <c r="C50" s="10">
        <v>106491.3</v>
      </c>
      <c r="D50" s="8"/>
      <c r="E50" s="10">
        <v>117174.05</v>
      </c>
      <c r="F50" s="25">
        <f t="shared" si="6"/>
        <v>110.03157065412856</v>
      </c>
      <c r="G50" s="25"/>
      <c r="H50" s="39"/>
      <c r="I50" s="39"/>
    </row>
    <row r="51" spans="1:9" s="3" customFormat="1" ht="30" customHeight="1" x14ac:dyDescent="0.25">
      <c r="A51" s="92">
        <v>663</v>
      </c>
      <c r="B51" s="87" t="s">
        <v>173</v>
      </c>
      <c r="C51" s="2">
        <f>SUM(C52)</f>
        <v>0</v>
      </c>
      <c r="D51" s="4">
        <v>300</v>
      </c>
      <c r="E51" s="2">
        <f t="shared" ref="E51" si="16">SUM(E52)</f>
        <v>300</v>
      </c>
      <c r="F51" s="57">
        <v>0</v>
      </c>
      <c r="G51" s="57">
        <f t="shared" si="7"/>
        <v>100</v>
      </c>
      <c r="H51" s="31"/>
      <c r="I51" s="31"/>
    </row>
    <row r="52" spans="1:9" ht="15" customHeight="1" x14ac:dyDescent="0.25">
      <c r="A52" s="93">
        <v>6631</v>
      </c>
      <c r="B52" s="30" t="s">
        <v>168</v>
      </c>
      <c r="C52" s="10">
        <v>0</v>
      </c>
      <c r="D52" s="8"/>
      <c r="E52" s="10">
        <v>300</v>
      </c>
      <c r="F52" s="25">
        <v>0</v>
      </c>
      <c r="G52" s="25"/>
      <c r="H52" s="39"/>
      <c r="I52" s="39"/>
    </row>
    <row r="53" spans="1:9" s="3" customFormat="1" ht="30.75" customHeight="1" x14ac:dyDescent="0.25">
      <c r="A53" s="92">
        <v>67</v>
      </c>
      <c r="B53" s="87" t="s">
        <v>23</v>
      </c>
      <c r="C53" s="85">
        <f>C54</f>
        <v>4020826.29</v>
      </c>
      <c r="D53" s="60">
        <f>D54</f>
        <v>5364200</v>
      </c>
      <c r="E53" s="85">
        <f>E54</f>
        <v>5205833.25</v>
      </c>
      <c r="F53" s="57">
        <f>E53/C53*100</f>
        <v>129.47172731503406</v>
      </c>
      <c r="G53" s="57">
        <f t="shared" si="7"/>
        <v>97.047709816934486</v>
      </c>
      <c r="H53" s="31"/>
      <c r="I53" s="31"/>
    </row>
    <row r="54" spans="1:9" s="3" customFormat="1" ht="30.75" customHeight="1" x14ac:dyDescent="0.25">
      <c r="A54" s="92">
        <v>671</v>
      </c>
      <c r="B54" s="124" t="s">
        <v>196</v>
      </c>
      <c r="C54" s="85">
        <f>SUM(C55:C56)</f>
        <v>4020826.29</v>
      </c>
      <c r="D54" s="60">
        <v>5364200</v>
      </c>
      <c r="E54" s="85">
        <f>SUM(E55:E56)</f>
        <v>5205833.25</v>
      </c>
      <c r="F54" s="57">
        <f>E54/C54*100</f>
        <v>129.47172731503406</v>
      </c>
      <c r="G54" s="57">
        <f t="shared" si="7"/>
        <v>97.047709816934486</v>
      </c>
      <c r="H54" s="31"/>
      <c r="I54" s="31"/>
    </row>
    <row r="55" spans="1:9" ht="30.75" customHeight="1" x14ac:dyDescent="0.25">
      <c r="A55" s="93">
        <v>6711</v>
      </c>
      <c r="B55" s="150" t="s">
        <v>194</v>
      </c>
      <c r="C55" s="84">
        <v>3940822.48</v>
      </c>
      <c r="D55" s="61"/>
      <c r="E55" s="84">
        <v>5146833.25</v>
      </c>
      <c r="F55" s="25">
        <f>E55/C55*100</f>
        <v>130.60302198641537</v>
      </c>
      <c r="G55" s="25"/>
      <c r="H55" s="39"/>
      <c r="I55" s="39"/>
    </row>
    <row r="56" spans="1:9" ht="30.75" customHeight="1" x14ac:dyDescent="0.25">
      <c r="A56" s="93">
        <v>6712</v>
      </c>
      <c r="B56" s="150" t="s">
        <v>195</v>
      </c>
      <c r="C56" s="84">
        <v>80003.81</v>
      </c>
      <c r="D56" s="61"/>
      <c r="E56" s="84">
        <v>59000</v>
      </c>
      <c r="F56" s="25">
        <f>E56/C56*100</f>
        <v>73.746487823517398</v>
      </c>
      <c r="G56" s="25"/>
      <c r="H56" s="39"/>
      <c r="I56" s="39"/>
    </row>
    <row r="57" spans="1:9" ht="15" customHeight="1" x14ac:dyDescent="0.25">
      <c r="A57" s="52"/>
      <c r="B57" s="53"/>
      <c r="C57" s="53"/>
      <c r="D57" s="54"/>
      <c r="E57" s="53"/>
      <c r="F57" s="55"/>
      <c r="G57" s="55"/>
      <c r="H57" s="39"/>
      <c r="I57" s="39"/>
    </row>
    <row r="58" spans="1:9" ht="15.75" customHeight="1" x14ac:dyDescent="0.25">
      <c r="A58" s="59"/>
      <c r="D58" s="46"/>
      <c r="E58" s="58"/>
      <c r="F58" s="42"/>
      <c r="G58" s="42"/>
    </row>
    <row r="59" spans="1:9" ht="15.75" customHeight="1" x14ac:dyDescent="0.25">
      <c r="A59" s="182" t="s">
        <v>33</v>
      </c>
      <c r="B59" s="182"/>
      <c r="C59" s="182"/>
      <c r="D59" s="182"/>
      <c r="E59" s="182"/>
      <c r="F59" s="182"/>
      <c r="G59" s="182"/>
    </row>
    <row r="60" spans="1:9" ht="11.25" customHeight="1" x14ac:dyDescent="0.25">
      <c r="A60" s="14"/>
      <c r="B60" s="14"/>
      <c r="C60" s="14"/>
      <c r="D60" s="69"/>
      <c r="E60" s="66"/>
      <c r="F60" s="42"/>
      <c r="G60" s="42"/>
    </row>
    <row r="61" spans="1:9" ht="42" customHeight="1" x14ac:dyDescent="0.25">
      <c r="A61" s="17" t="s">
        <v>82</v>
      </c>
      <c r="B61" s="51" t="s">
        <v>6</v>
      </c>
      <c r="C61" s="51" t="s">
        <v>83</v>
      </c>
      <c r="D61" s="177" t="s">
        <v>157</v>
      </c>
      <c r="E61" s="16" t="s">
        <v>161</v>
      </c>
      <c r="F61" s="17" t="s">
        <v>191</v>
      </c>
      <c r="G61" s="17" t="s">
        <v>193</v>
      </c>
    </row>
    <row r="62" spans="1:9" ht="15" customHeight="1" x14ac:dyDescent="0.25">
      <c r="A62" s="45"/>
      <c r="B62" s="99" t="s">
        <v>1</v>
      </c>
      <c r="C62" s="100">
        <f>C63+C109</f>
        <v>4483683.7300000004</v>
      </c>
      <c r="D62" s="101">
        <f>D63+D109</f>
        <v>5849100</v>
      </c>
      <c r="E62" s="100">
        <f>E63+E109</f>
        <v>5701218.5899999999</v>
      </c>
      <c r="F62" s="148">
        <f>E62/C62*100</f>
        <v>127.1547890823245</v>
      </c>
      <c r="G62" s="148">
        <f t="shared" ref="G62:G111" si="17">E62/D62*100</f>
        <v>97.471723683985573</v>
      </c>
      <c r="H62" s="3"/>
      <c r="I62" s="3"/>
    </row>
    <row r="63" spans="1:9" ht="15" customHeight="1" x14ac:dyDescent="0.25">
      <c r="A63" s="97">
        <v>3</v>
      </c>
      <c r="B63" s="97" t="s">
        <v>7</v>
      </c>
      <c r="C63" s="100">
        <f>C64+C73+C104</f>
        <v>4383301.58</v>
      </c>
      <c r="D63" s="101">
        <f>D64+D73+D104</f>
        <v>5725800</v>
      </c>
      <c r="E63" s="100">
        <f>E64+E73+E104</f>
        <v>5585235.8899999997</v>
      </c>
      <c r="F63" s="148">
        <f>E63/C63*100</f>
        <v>127.42075323961623</v>
      </c>
      <c r="G63" s="148">
        <f t="shared" si="17"/>
        <v>97.545074749379992</v>
      </c>
      <c r="H63" s="3"/>
      <c r="I63" s="3"/>
    </row>
    <row r="64" spans="1:9" s="3" customFormat="1" ht="15" customHeight="1" x14ac:dyDescent="0.25">
      <c r="A64" s="86">
        <v>31</v>
      </c>
      <c r="B64" s="5" t="s">
        <v>8</v>
      </c>
      <c r="C64" s="72">
        <f>C65+C69+C71</f>
        <v>3615238.02</v>
      </c>
      <c r="D64" s="71">
        <f>D65+D69+D71</f>
        <v>4603900</v>
      </c>
      <c r="E64" s="72">
        <f>E65+E69+E71</f>
        <v>4554011.51</v>
      </c>
      <c r="F64" s="57">
        <f>E64/C64*100</f>
        <v>125.96712816159197</v>
      </c>
      <c r="G64" s="57">
        <f t="shared" si="17"/>
        <v>98.916386324637813</v>
      </c>
      <c r="H64" s="62"/>
    </row>
    <row r="65" spans="1:8" s="3" customFormat="1" ht="15" customHeight="1" x14ac:dyDescent="0.25">
      <c r="A65" s="86">
        <v>311</v>
      </c>
      <c r="B65" s="5" t="s">
        <v>174</v>
      </c>
      <c r="C65" s="72">
        <f>SUM(C66:C68)</f>
        <v>2899667.87</v>
      </c>
      <c r="D65" s="71">
        <v>3692600</v>
      </c>
      <c r="E65" s="72">
        <f>SUM(E66:E68)</f>
        <v>3653855.87</v>
      </c>
      <c r="F65" s="57">
        <f>E65/C65*100</f>
        <v>126.00946155947163</v>
      </c>
      <c r="G65" s="57">
        <f t="shared" si="17"/>
        <v>98.950762877105575</v>
      </c>
      <c r="H65" s="62"/>
    </row>
    <row r="66" spans="1:8" ht="15" customHeight="1" x14ac:dyDescent="0.25">
      <c r="A66" s="88">
        <v>3111</v>
      </c>
      <c r="B66" s="63" t="s">
        <v>86</v>
      </c>
      <c r="C66" s="12">
        <v>2899667.87</v>
      </c>
      <c r="D66" s="73"/>
      <c r="E66" s="44">
        <v>3559561.52</v>
      </c>
      <c r="F66" s="25">
        <f>E66/C66*100</f>
        <v>122.75755981666963</v>
      </c>
      <c r="G66" s="25"/>
      <c r="H66" s="41"/>
    </row>
    <row r="67" spans="1:8" ht="15" customHeight="1" x14ac:dyDescent="0.25">
      <c r="A67" s="88">
        <v>3113</v>
      </c>
      <c r="B67" s="63" t="s">
        <v>175</v>
      </c>
      <c r="C67" s="12">
        <v>0</v>
      </c>
      <c r="D67" s="73"/>
      <c r="E67" s="44">
        <v>67595.86</v>
      </c>
      <c r="F67" s="25">
        <v>0</v>
      </c>
      <c r="G67" s="25"/>
      <c r="H67" s="41"/>
    </row>
    <row r="68" spans="1:8" ht="15" customHeight="1" x14ac:dyDescent="0.25">
      <c r="A68" s="88">
        <v>3114</v>
      </c>
      <c r="B68" s="63" t="s">
        <v>176</v>
      </c>
      <c r="C68" s="12">
        <v>0</v>
      </c>
      <c r="D68" s="73"/>
      <c r="E68" s="44">
        <v>26698.49</v>
      </c>
      <c r="F68" s="25">
        <v>0</v>
      </c>
      <c r="G68" s="25"/>
      <c r="H68" s="41"/>
    </row>
    <row r="69" spans="1:8" s="3" customFormat="1" ht="15" customHeight="1" x14ac:dyDescent="0.25">
      <c r="A69" s="86">
        <v>312</v>
      </c>
      <c r="B69" s="64" t="s">
        <v>87</v>
      </c>
      <c r="C69" s="72">
        <f>SUM(C70)</f>
        <v>240745.3</v>
      </c>
      <c r="D69" s="71">
        <v>306000</v>
      </c>
      <c r="E69" s="72">
        <f>SUM(E70)</f>
        <v>301061.59999999998</v>
      </c>
      <c r="F69" s="57">
        <f t="shared" ref="F69:F77" si="18">E69/C69*100</f>
        <v>125.05398859292372</v>
      </c>
      <c r="G69" s="57">
        <f t="shared" si="17"/>
        <v>98.386143790849673</v>
      </c>
      <c r="H69" s="62"/>
    </row>
    <row r="70" spans="1:8" ht="15" customHeight="1" x14ac:dyDescent="0.25">
      <c r="A70" s="88">
        <v>3121</v>
      </c>
      <c r="B70" s="63" t="s">
        <v>87</v>
      </c>
      <c r="C70" s="12">
        <v>240745.3</v>
      </c>
      <c r="D70" s="73"/>
      <c r="E70" s="74">
        <v>301061.59999999998</v>
      </c>
      <c r="F70" s="25">
        <f t="shared" si="18"/>
        <v>125.05398859292372</v>
      </c>
      <c r="G70" s="25"/>
      <c r="H70" s="41"/>
    </row>
    <row r="71" spans="1:8" s="3" customFormat="1" ht="15" customHeight="1" x14ac:dyDescent="0.25">
      <c r="A71" s="86">
        <v>313</v>
      </c>
      <c r="B71" s="64" t="s">
        <v>177</v>
      </c>
      <c r="C71" s="72">
        <f>SUM(C72)</f>
        <v>474824.85</v>
      </c>
      <c r="D71" s="71">
        <v>605300</v>
      </c>
      <c r="E71" s="72">
        <f>SUM(E72)</f>
        <v>599094.04</v>
      </c>
      <c r="F71" s="57">
        <f t="shared" si="18"/>
        <v>126.17158516450857</v>
      </c>
      <c r="G71" s="57">
        <f t="shared" si="17"/>
        <v>98.974729886006941</v>
      </c>
      <c r="H71" s="62"/>
    </row>
    <row r="72" spans="1:8" ht="15" customHeight="1" x14ac:dyDescent="0.25">
      <c r="A72" s="88">
        <v>3132</v>
      </c>
      <c r="B72" s="63" t="s">
        <v>89</v>
      </c>
      <c r="C72" s="12">
        <v>474824.85</v>
      </c>
      <c r="D72" s="73"/>
      <c r="E72" s="74">
        <v>599094.04</v>
      </c>
      <c r="F72" s="25">
        <f t="shared" si="18"/>
        <v>126.17158516450857</v>
      </c>
      <c r="G72" s="25"/>
      <c r="H72" s="41"/>
    </row>
    <row r="73" spans="1:8" s="3" customFormat="1" ht="15" customHeight="1" x14ac:dyDescent="0.25">
      <c r="A73" s="86">
        <v>32</v>
      </c>
      <c r="B73" s="5" t="s">
        <v>18</v>
      </c>
      <c r="C73" s="75">
        <f>C74+C79+C86+C96+C98</f>
        <v>743162.52</v>
      </c>
      <c r="D73" s="173">
        <f>D74+D79+D86+D96+D98</f>
        <v>1096200</v>
      </c>
      <c r="E73" s="75">
        <f>E74+E79+E86+E96+E98</f>
        <v>1001526.7200000001</v>
      </c>
      <c r="F73" s="57">
        <f t="shared" si="18"/>
        <v>134.76550458976322</v>
      </c>
      <c r="G73" s="57">
        <f t="shared" si="17"/>
        <v>91.363503010399569</v>
      </c>
      <c r="H73" s="62"/>
    </row>
    <row r="74" spans="1:8" s="3" customFormat="1" ht="15" customHeight="1" x14ac:dyDescent="0.25">
      <c r="A74" s="86">
        <v>321</v>
      </c>
      <c r="B74" s="64" t="s">
        <v>178</v>
      </c>
      <c r="C74" s="72">
        <f>SUM(C75:C78)</f>
        <v>118352.4</v>
      </c>
      <c r="D74" s="71">
        <v>108400</v>
      </c>
      <c r="E74" s="72">
        <f>SUM(E75:E78)</f>
        <v>102756.93</v>
      </c>
      <c r="F74" s="57">
        <f t="shared" si="18"/>
        <v>86.822852768511666</v>
      </c>
      <c r="G74" s="57">
        <f t="shared" si="17"/>
        <v>94.794215867158655</v>
      </c>
      <c r="H74" s="62"/>
    </row>
    <row r="75" spans="1:8" ht="15" customHeight="1" x14ac:dyDescent="0.25">
      <c r="A75" s="88">
        <v>3211</v>
      </c>
      <c r="B75" s="63" t="s">
        <v>132</v>
      </c>
      <c r="C75" s="12">
        <v>53074.58</v>
      </c>
      <c r="D75" s="73"/>
      <c r="E75" s="74">
        <v>32740.22</v>
      </c>
      <c r="F75" s="25">
        <f t="shared" si="18"/>
        <v>61.687195640549589</v>
      </c>
      <c r="G75" s="25"/>
      <c r="H75" s="41"/>
    </row>
    <row r="76" spans="1:8" ht="15" customHeight="1" x14ac:dyDescent="0.25">
      <c r="A76" s="88">
        <v>3212</v>
      </c>
      <c r="B76" s="63" t="s">
        <v>107</v>
      </c>
      <c r="C76" s="12">
        <v>62770.17</v>
      </c>
      <c r="D76" s="73"/>
      <c r="E76" s="74">
        <v>65463.96</v>
      </c>
      <c r="F76" s="25">
        <f t="shared" si="18"/>
        <v>104.29151299096371</v>
      </c>
      <c r="G76" s="25"/>
      <c r="H76" s="41"/>
    </row>
    <row r="77" spans="1:8" ht="15" customHeight="1" x14ac:dyDescent="0.25">
      <c r="A77" s="88">
        <v>3213</v>
      </c>
      <c r="B77" s="63" t="s">
        <v>108</v>
      </c>
      <c r="C77" s="12">
        <v>2507.65</v>
      </c>
      <c r="D77" s="73"/>
      <c r="E77" s="74">
        <v>4552.75</v>
      </c>
      <c r="F77" s="25">
        <f t="shared" si="18"/>
        <v>181.55444340318624</v>
      </c>
      <c r="G77" s="25"/>
      <c r="H77" s="41"/>
    </row>
    <row r="78" spans="1:8" ht="15" customHeight="1" x14ac:dyDescent="0.25">
      <c r="A78" s="88">
        <v>3214</v>
      </c>
      <c r="B78" s="63" t="s">
        <v>142</v>
      </c>
      <c r="C78" s="12">
        <v>0</v>
      </c>
      <c r="D78" s="73"/>
      <c r="E78" s="74">
        <v>0</v>
      </c>
      <c r="F78" s="25">
        <v>0</v>
      </c>
      <c r="G78" s="25"/>
      <c r="H78" s="41"/>
    </row>
    <row r="79" spans="1:8" s="3" customFormat="1" ht="15" customHeight="1" x14ac:dyDescent="0.25">
      <c r="A79" s="86">
        <v>322</v>
      </c>
      <c r="B79" s="64" t="s">
        <v>179</v>
      </c>
      <c r="C79" s="72">
        <f>SUM(C80:C85)</f>
        <v>162833.15000000002</v>
      </c>
      <c r="D79" s="71">
        <v>206600</v>
      </c>
      <c r="E79" s="72">
        <f>SUM(E80:E85)</f>
        <v>182620.51</v>
      </c>
      <c r="F79" s="57">
        <f t="shared" ref="F79:F113" si="19">E79/C79*100</f>
        <v>112.15192361014941</v>
      </c>
      <c r="G79" s="57">
        <f t="shared" si="17"/>
        <v>88.393276863504354</v>
      </c>
      <c r="H79" s="62"/>
    </row>
    <row r="80" spans="1:8" ht="15" customHeight="1" x14ac:dyDescent="0.25">
      <c r="A80" s="88">
        <v>3221</v>
      </c>
      <c r="B80" s="63" t="s">
        <v>109</v>
      </c>
      <c r="C80" s="12">
        <v>21902.13</v>
      </c>
      <c r="D80" s="73"/>
      <c r="E80" s="74">
        <v>20295.810000000001</v>
      </c>
      <c r="F80" s="25">
        <f t="shared" si="19"/>
        <v>92.66591879419947</v>
      </c>
      <c r="G80" s="25"/>
      <c r="H80" s="41"/>
    </row>
    <row r="81" spans="1:8" ht="15" customHeight="1" x14ac:dyDescent="0.25">
      <c r="A81" s="88">
        <v>3222</v>
      </c>
      <c r="B81" s="63" t="s">
        <v>110</v>
      </c>
      <c r="C81" s="12">
        <v>62507.41</v>
      </c>
      <c r="D81" s="73"/>
      <c r="E81" s="74">
        <v>73932.479999999996</v>
      </c>
      <c r="F81" s="25">
        <f t="shared" si="19"/>
        <v>118.27794496684471</v>
      </c>
      <c r="G81" s="25"/>
      <c r="H81" s="41"/>
    </row>
    <row r="82" spans="1:8" ht="15" customHeight="1" x14ac:dyDescent="0.25">
      <c r="A82" s="88">
        <v>3223</v>
      </c>
      <c r="B82" s="63" t="s">
        <v>111</v>
      </c>
      <c r="C82" s="12">
        <v>56666.65</v>
      </c>
      <c r="D82" s="73"/>
      <c r="E82" s="74">
        <v>62917.37</v>
      </c>
      <c r="F82" s="25">
        <f t="shared" si="19"/>
        <v>111.03068559726049</v>
      </c>
      <c r="G82" s="25"/>
      <c r="H82" s="41"/>
    </row>
    <row r="83" spans="1:8" ht="15" customHeight="1" x14ac:dyDescent="0.25">
      <c r="A83" s="88">
        <v>3224</v>
      </c>
      <c r="B83" s="63" t="s">
        <v>112</v>
      </c>
      <c r="C83" s="12">
        <v>11282.01</v>
      </c>
      <c r="D83" s="73"/>
      <c r="E83" s="74">
        <v>16200.2</v>
      </c>
      <c r="F83" s="25">
        <f t="shared" si="19"/>
        <v>143.59320723878105</v>
      </c>
      <c r="G83" s="25"/>
      <c r="H83" s="41"/>
    </row>
    <row r="84" spans="1:8" ht="15" customHeight="1" x14ac:dyDescent="0.25">
      <c r="A84" s="88">
        <v>3225</v>
      </c>
      <c r="B84" s="63" t="s">
        <v>180</v>
      </c>
      <c r="C84" s="12">
        <v>5925.17</v>
      </c>
      <c r="D84" s="73"/>
      <c r="E84" s="74">
        <v>6959.24</v>
      </c>
      <c r="F84" s="25">
        <f t="shared" si="19"/>
        <v>117.45215749083992</v>
      </c>
      <c r="G84" s="25"/>
      <c r="H84" s="41"/>
    </row>
    <row r="85" spans="1:8" ht="15" customHeight="1" x14ac:dyDescent="0.25">
      <c r="A85" s="88">
        <v>3227</v>
      </c>
      <c r="B85" s="63" t="s">
        <v>114</v>
      </c>
      <c r="C85" s="12">
        <v>4549.78</v>
      </c>
      <c r="D85" s="73"/>
      <c r="E85" s="74">
        <v>2315.41</v>
      </c>
      <c r="F85" s="25">
        <f t="shared" si="19"/>
        <v>50.890592512165419</v>
      </c>
      <c r="G85" s="25"/>
      <c r="H85" s="41"/>
    </row>
    <row r="86" spans="1:8" s="3" customFormat="1" ht="15" customHeight="1" x14ac:dyDescent="0.25">
      <c r="A86" s="86">
        <v>323</v>
      </c>
      <c r="B86" s="64" t="s">
        <v>181</v>
      </c>
      <c r="C86" s="72">
        <f>SUM(C87:C95)</f>
        <v>409327.20999999996</v>
      </c>
      <c r="D86" s="71">
        <v>700400</v>
      </c>
      <c r="E86" s="72">
        <f>SUM(E87:E95)</f>
        <v>650404.39000000013</v>
      </c>
      <c r="F86" s="57">
        <f t="shared" si="19"/>
        <v>158.89595758855125</v>
      </c>
      <c r="G86" s="57">
        <f t="shared" si="17"/>
        <v>92.861848943460899</v>
      </c>
      <c r="H86" s="62"/>
    </row>
    <row r="87" spans="1:8" ht="15" customHeight="1" x14ac:dyDescent="0.25">
      <c r="A87" s="88">
        <v>3231</v>
      </c>
      <c r="B87" s="63" t="s">
        <v>182</v>
      </c>
      <c r="C87" s="12">
        <v>53063.67</v>
      </c>
      <c r="D87" s="73"/>
      <c r="E87" s="74">
        <v>57957.22</v>
      </c>
      <c r="F87" s="25">
        <f t="shared" si="19"/>
        <v>109.2220345859983</v>
      </c>
      <c r="G87" s="25"/>
      <c r="H87" s="41"/>
    </row>
    <row r="88" spans="1:8" ht="15" customHeight="1" x14ac:dyDescent="0.25">
      <c r="A88" s="88">
        <v>3232</v>
      </c>
      <c r="B88" s="63" t="s">
        <v>183</v>
      </c>
      <c r="C88" s="12">
        <v>40556.53</v>
      </c>
      <c r="D88" s="73"/>
      <c r="E88" s="74">
        <v>111833.23</v>
      </c>
      <c r="F88" s="25">
        <f t="shared" si="19"/>
        <v>275.74654439124845</v>
      </c>
      <c r="G88" s="25"/>
      <c r="H88" s="41"/>
    </row>
    <row r="89" spans="1:8" ht="15" customHeight="1" x14ac:dyDescent="0.25">
      <c r="A89" s="88">
        <v>3233</v>
      </c>
      <c r="B89" s="63" t="s">
        <v>143</v>
      </c>
      <c r="C89" s="12">
        <v>35520.11</v>
      </c>
      <c r="D89" s="73"/>
      <c r="E89" s="74">
        <v>49198.89</v>
      </c>
      <c r="F89" s="25">
        <f t="shared" si="19"/>
        <v>138.50995956938198</v>
      </c>
      <c r="G89" s="25"/>
      <c r="H89" s="41"/>
    </row>
    <row r="90" spans="1:8" ht="15" customHeight="1" x14ac:dyDescent="0.25">
      <c r="A90" s="88">
        <v>3234</v>
      </c>
      <c r="B90" s="63" t="s">
        <v>117</v>
      </c>
      <c r="C90" s="12">
        <v>13196.58</v>
      </c>
      <c r="D90" s="73"/>
      <c r="E90" s="74">
        <v>19212.45</v>
      </c>
      <c r="F90" s="25">
        <f t="shared" si="19"/>
        <v>145.58658379671095</v>
      </c>
      <c r="G90" s="25"/>
      <c r="H90" s="41"/>
    </row>
    <row r="91" spans="1:8" ht="15" customHeight="1" x14ac:dyDescent="0.25">
      <c r="A91" s="88">
        <v>3235</v>
      </c>
      <c r="B91" s="63" t="s">
        <v>133</v>
      </c>
      <c r="C91" s="12">
        <v>3658.31</v>
      </c>
      <c r="D91" s="73"/>
      <c r="E91" s="74">
        <v>4156.54</v>
      </c>
      <c r="F91" s="25">
        <f t="shared" si="19"/>
        <v>113.61913014479363</v>
      </c>
      <c r="G91" s="25"/>
      <c r="H91" s="41"/>
    </row>
    <row r="92" spans="1:8" ht="15" customHeight="1" x14ac:dyDescent="0.25">
      <c r="A92" s="88">
        <v>3236</v>
      </c>
      <c r="B92" s="63" t="s">
        <v>118</v>
      </c>
      <c r="C92" s="12">
        <v>7203.08</v>
      </c>
      <c r="D92" s="73"/>
      <c r="E92" s="74">
        <v>9472.02</v>
      </c>
      <c r="F92" s="25">
        <f t="shared" si="19"/>
        <v>131.49958073490785</v>
      </c>
      <c r="G92" s="25"/>
      <c r="H92" s="41"/>
    </row>
    <row r="93" spans="1:8" ht="15" customHeight="1" x14ac:dyDescent="0.25">
      <c r="A93" s="88">
        <v>3237</v>
      </c>
      <c r="B93" s="63" t="s">
        <v>134</v>
      </c>
      <c r="C93" s="12">
        <v>195917.77</v>
      </c>
      <c r="D93" s="73"/>
      <c r="E93" s="74">
        <v>330265.23</v>
      </c>
      <c r="F93" s="25">
        <f t="shared" si="19"/>
        <v>168.57339178574767</v>
      </c>
      <c r="G93" s="25"/>
      <c r="H93" s="41"/>
    </row>
    <row r="94" spans="1:8" ht="15" customHeight="1" x14ac:dyDescent="0.25">
      <c r="A94" s="88">
        <v>3239</v>
      </c>
      <c r="B94" s="63" t="s">
        <v>119</v>
      </c>
      <c r="C94" s="12">
        <v>16194.64</v>
      </c>
      <c r="D94" s="73"/>
      <c r="E94" s="74">
        <v>18296.55</v>
      </c>
      <c r="F94" s="25">
        <f t="shared" si="19"/>
        <v>112.97904738851867</v>
      </c>
      <c r="G94" s="25"/>
      <c r="H94" s="41"/>
    </row>
    <row r="95" spans="1:8" ht="15" customHeight="1" x14ac:dyDescent="0.25">
      <c r="A95" s="88">
        <v>3239</v>
      </c>
      <c r="B95" s="63" t="s">
        <v>135</v>
      </c>
      <c r="C95" s="12">
        <v>44016.52</v>
      </c>
      <c r="D95" s="73"/>
      <c r="E95" s="74">
        <v>50012.26</v>
      </c>
      <c r="F95" s="25">
        <f t="shared" si="19"/>
        <v>113.6215675387332</v>
      </c>
      <c r="G95" s="25"/>
      <c r="H95" s="41"/>
    </row>
    <row r="96" spans="1:8" s="3" customFormat="1" ht="15" customHeight="1" x14ac:dyDescent="0.25">
      <c r="A96" s="86">
        <v>324</v>
      </c>
      <c r="B96" s="64" t="s">
        <v>144</v>
      </c>
      <c r="C96" s="72">
        <f>C97</f>
        <v>15517.57</v>
      </c>
      <c r="D96" s="71">
        <v>33500</v>
      </c>
      <c r="E96" s="72">
        <f>E97</f>
        <v>20485</v>
      </c>
      <c r="F96" s="57">
        <f t="shared" si="19"/>
        <v>132.01164873108354</v>
      </c>
      <c r="G96" s="57">
        <f t="shared" si="17"/>
        <v>61.149253731343279</v>
      </c>
      <c r="H96" s="62"/>
    </row>
    <row r="97" spans="1:9" ht="15" customHeight="1" x14ac:dyDescent="0.25">
      <c r="A97" s="88">
        <v>3241</v>
      </c>
      <c r="B97" s="63" t="s">
        <v>144</v>
      </c>
      <c r="C97" s="74">
        <v>15517.57</v>
      </c>
      <c r="D97" s="73"/>
      <c r="E97" s="74">
        <v>20485</v>
      </c>
      <c r="F97" s="25">
        <f t="shared" si="19"/>
        <v>132.01164873108354</v>
      </c>
      <c r="G97" s="25"/>
      <c r="H97" s="41"/>
    </row>
    <row r="98" spans="1:9" s="3" customFormat="1" ht="15" customHeight="1" x14ac:dyDescent="0.25">
      <c r="A98" s="86">
        <v>329</v>
      </c>
      <c r="B98" s="64" t="s">
        <v>122</v>
      </c>
      <c r="C98" s="72">
        <f>SUM(C99:C103)</f>
        <v>37132.19</v>
      </c>
      <c r="D98" s="71">
        <v>47300</v>
      </c>
      <c r="E98" s="72">
        <f>SUM(E99:E103)</f>
        <v>45259.89</v>
      </c>
      <c r="F98" s="57">
        <f t="shared" si="19"/>
        <v>121.88855545552255</v>
      </c>
      <c r="G98" s="57">
        <f t="shared" si="17"/>
        <v>95.686871035940797</v>
      </c>
      <c r="H98" s="62"/>
    </row>
    <row r="99" spans="1:9" ht="15" customHeight="1" x14ac:dyDescent="0.25">
      <c r="A99" s="88">
        <v>3291</v>
      </c>
      <c r="B99" s="63" t="s">
        <v>197</v>
      </c>
      <c r="C99" s="12">
        <v>872.57</v>
      </c>
      <c r="D99" s="73"/>
      <c r="E99" s="74">
        <v>2096.4</v>
      </c>
      <c r="F99" s="25">
        <f t="shared" si="19"/>
        <v>240.25579609658823</v>
      </c>
      <c r="G99" s="25"/>
      <c r="H99" s="41"/>
    </row>
    <row r="100" spans="1:9" ht="15" customHeight="1" x14ac:dyDescent="0.25">
      <c r="A100" s="88">
        <v>3292</v>
      </c>
      <c r="B100" s="63" t="s">
        <v>120</v>
      </c>
      <c r="C100" s="12">
        <v>5150.01</v>
      </c>
      <c r="D100" s="73"/>
      <c r="E100" s="74">
        <v>6237.07</v>
      </c>
      <c r="F100" s="25">
        <f t="shared" si="19"/>
        <v>121.10792017879577</v>
      </c>
      <c r="G100" s="25"/>
      <c r="H100" s="41"/>
    </row>
    <row r="101" spans="1:9" ht="15" customHeight="1" x14ac:dyDescent="0.25">
      <c r="A101" s="88">
        <v>3293</v>
      </c>
      <c r="B101" s="63" t="s">
        <v>136</v>
      </c>
      <c r="C101" s="12">
        <v>10056.719999999999</v>
      </c>
      <c r="D101" s="73"/>
      <c r="E101" s="74">
        <v>17744.509999999998</v>
      </c>
      <c r="F101" s="25">
        <f t="shared" si="19"/>
        <v>176.44430788567246</v>
      </c>
      <c r="G101" s="25"/>
      <c r="H101" s="41"/>
    </row>
    <row r="102" spans="1:9" ht="15" customHeight="1" x14ac:dyDescent="0.25">
      <c r="A102" s="88">
        <v>3295</v>
      </c>
      <c r="B102" s="63" t="s">
        <v>121</v>
      </c>
      <c r="C102" s="12">
        <v>5942.3</v>
      </c>
      <c r="D102" s="73"/>
      <c r="E102" s="74">
        <v>5503.27</v>
      </c>
      <c r="F102" s="25">
        <f t="shared" si="19"/>
        <v>92.611783316224361</v>
      </c>
      <c r="G102" s="25"/>
      <c r="H102" s="41"/>
    </row>
    <row r="103" spans="1:9" ht="15" customHeight="1" x14ac:dyDescent="0.25">
      <c r="A103" s="88">
        <v>3299</v>
      </c>
      <c r="B103" s="63" t="s">
        <v>122</v>
      </c>
      <c r="C103" s="12">
        <v>15110.59</v>
      </c>
      <c r="D103" s="73"/>
      <c r="E103" s="74">
        <v>13678.64</v>
      </c>
      <c r="F103" s="25">
        <f t="shared" si="19"/>
        <v>90.523533495383035</v>
      </c>
      <c r="G103" s="25"/>
      <c r="H103" s="41"/>
    </row>
    <row r="104" spans="1:9" s="3" customFormat="1" ht="15" customHeight="1" x14ac:dyDescent="0.25">
      <c r="A104" s="86">
        <v>34</v>
      </c>
      <c r="B104" s="5" t="s">
        <v>57</v>
      </c>
      <c r="C104" s="75">
        <f>C105</f>
        <v>24901.040000000001</v>
      </c>
      <c r="D104" s="173">
        <f>D105</f>
        <v>25700</v>
      </c>
      <c r="E104" s="75">
        <f>E105</f>
        <v>29697.66</v>
      </c>
      <c r="F104" s="57">
        <f t="shared" si="19"/>
        <v>119.26272958880433</v>
      </c>
      <c r="G104" s="57">
        <f t="shared" si="17"/>
        <v>115.55509727626459</v>
      </c>
      <c r="H104" s="62"/>
    </row>
    <row r="105" spans="1:9" s="3" customFormat="1" ht="15" customHeight="1" x14ac:dyDescent="0.25">
      <c r="A105" s="86">
        <v>343</v>
      </c>
      <c r="B105" s="64" t="s">
        <v>184</v>
      </c>
      <c r="C105" s="72">
        <f>SUM(C106:C108)</f>
        <v>24901.040000000001</v>
      </c>
      <c r="D105" s="71">
        <v>25700</v>
      </c>
      <c r="E105" s="72">
        <f>SUM(E106:E108)</f>
        <v>29697.66</v>
      </c>
      <c r="F105" s="57">
        <f t="shared" si="19"/>
        <v>119.26272958880433</v>
      </c>
      <c r="G105" s="57">
        <f t="shared" si="17"/>
        <v>115.55509727626459</v>
      </c>
      <c r="H105" s="62"/>
    </row>
    <row r="106" spans="1:9" ht="15" customHeight="1" x14ac:dyDescent="0.25">
      <c r="A106" s="88">
        <v>3431</v>
      </c>
      <c r="B106" s="63" t="s">
        <v>124</v>
      </c>
      <c r="C106" s="12">
        <v>3141.93</v>
      </c>
      <c r="D106" s="73"/>
      <c r="E106" s="74">
        <v>3247.26</v>
      </c>
      <c r="F106" s="25">
        <f t="shared" si="19"/>
        <v>103.35239804833336</v>
      </c>
      <c r="G106" s="25"/>
      <c r="H106" s="41"/>
    </row>
    <row r="107" spans="1:9" ht="15" customHeight="1" x14ac:dyDescent="0.25">
      <c r="A107" s="88">
        <v>3433</v>
      </c>
      <c r="B107" s="63" t="s">
        <v>137</v>
      </c>
      <c r="C107" s="12">
        <v>56.06</v>
      </c>
      <c r="D107" s="73"/>
      <c r="E107" s="74">
        <v>77.58</v>
      </c>
      <c r="F107" s="25">
        <f t="shared" si="19"/>
        <v>138.38744202640027</v>
      </c>
      <c r="G107" s="25"/>
      <c r="H107" s="41"/>
    </row>
    <row r="108" spans="1:9" ht="15" customHeight="1" x14ac:dyDescent="0.25">
      <c r="A108" s="88">
        <v>3434</v>
      </c>
      <c r="B108" s="63" t="s">
        <v>138</v>
      </c>
      <c r="C108" s="12">
        <v>21703.05</v>
      </c>
      <c r="D108" s="73"/>
      <c r="E108" s="74">
        <v>26372.82</v>
      </c>
      <c r="F108" s="25">
        <f t="shared" si="19"/>
        <v>121.51665318929827</v>
      </c>
      <c r="G108" s="25"/>
      <c r="H108" s="41"/>
    </row>
    <row r="109" spans="1:9" ht="15" customHeight="1" x14ac:dyDescent="0.25">
      <c r="A109" s="98">
        <v>4</v>
      </c>
      <c r="B109" s="151" t="s">
        <v>9</v>
      </c>
      <c r="C109" s="152">
        <f>C110+C116</f>
        <v>100382.15</v>
      </c>
      <c r="D109" s="174">
        <f>D110+D116</f>
        <v>123300</v>
      </c>
      <c r="E109" s="152">
        <f>E110+E116</f>
        <v>115982.70000000001</v>
      </c>
      <c r="F109" s="148">
        <f t="shared" si="19"/>
        <v>115.54115945912697</v>
      </c>
      <c r="G109" s="148">
        <f t="shared" si="17"/>
        <v>94.065450121654521</v>
      </c>
      <c r="H109" s="41"/>
      <c r="I109" s="3"/>
    </row>
    <row r="110" spans="1:9" s="3" customFormat="1" ht="15" customHeight="1" x14ac:dyDescent="0.25">
      <c r="A110" s="86">
        <v>42</v>
      </c>
      <c r="B110" s="5" t="s">
        <v>24</v>
      </c>
      <c r="C110" s="75">
        <f>C111</f>
        <v>92882.15</v>
      </c>
      <c r="D110" s="173">
        <f>D111</f>
        <v>123300</v>
      </c>
      <c r="E110" s="75">
        <f>E111</f>
        <v>115982.70000000001</v>
      </c>
      <c r="F110" s="57">
        <f t="shared" si="19"/>
        <v>124.87081748215347</v>
      </c>
      <c r="G110" s="57">
        <f t="shared" si="17"/>
        <v>94.065450121654521</v>
      </c>
      <c r="H110" s="62"/>
    </row>
    <row r="111" spans="1:9" s="3" customFormat="1" ht="15" customHeight="1" x14ac:dyDescent="0.25">
      <c r="A111" s="86">
        <v>422</v>
      </c>
      <c r="B111" s="64" t="s">
        <v>185</v>
      </c>
      <c r="C111" s="72">
        <f>SUM(C112:C115)</f>
        <v>92882.15</v>
      </c>
      <c r="D111" s="71">
        <v>123300</v>
      </c>
      <c r="E111" s="72">
        <f>SUM(E112:E115)</f>
        <v>115982.70000000001</v>
      </c>
      <c r="F111" s="57">
        <f t="shared" si="19"/>
        <v>124.87081748215347</v>
      </c>
      <c r="G111" s="57">
        <f t="shared" si="17"/>
        <v>94.065450121654521</v>
      </c>
      <c r="H111" s="62"/>
    </row>
    <row r="112" spans="1:9" s="3" customFormat="1" ht="15" customHeight="1" x14ac:dyDescent="0.25">
      <c r="A112" s="88">
        <v>4221</v>
      </c>
      <c r="B112" s="63" t="s">
        <v>149</v>
      </c>
      <c r="C112" s="12">
        <v>24356.97</v>
      </c>
      <c r="D112" s="73"/>
      <c r="E112" s="74">
        <v>49340.05</v>
      </c>
      <c r="F112" s="25">
        <f t="shared" si="19"/>
        <v>202.57055783211132</v>
      </c>
      <c r="G112" s="25"/>
      <c r="H112" s="41"/>
      <c r="I112" s="9"/>
    </row>
    <row r="113" spans="1:9" s="3" customFormat="1" ht="15" customHeight="1" x14ac:dyDescent="0.25">
      <c r="A113" s="88">
        <v>4223</v>
      </c>
      <c r="B113" s="63" t="s">
        <v>150</v>
      </c>
      <c r="C113" s="12">
        <v>27945.14</v>
      </c>
      <c r="D113" s="73"/>
      <c r="E113" s="74">
        <v>9000</v>
      </c>
      <c r="F113" s="25">
        <f t="shared" si="19"/>
        <v>32.205957815920769</v>
      </c>
      <c r="G113" s="25"/>
      <c r="H113" s="41"/>
      <c r="I113" s="9"/>
    </row>
    <row r="114" spans="1:9" s="3" customFormat="1" ht="15" customHeight="1" x14ac:dyDescent="0.25">
      <c r="A114" s="88">
        <v>4226</v>
      </c>
      <c r="B114" s="63" t="s">
        <v>186</v>
      </c>
      <c r="C114" s="12">
        <v>0</v>
      </c>
      <c r="D114" s="73"/>
      <c r="E114" s="74">
        <v>0</v>
      </c>
      <c r="F114" s="25">
        <v>0</v>
      </c>
      <c r="G114" s="25"/>
      <c r="H114" s="41"/>
      <c r="I114" s="9"/>
    </row>
    <row r="115" spans="1:9" s="3" customFormat="1" ht="15" customHeight="1" x14ac:dyDescent="0.25">
      <c r="A115" s="88">
        <v>4227</v>
      </c>
      <c r="B115" s="63" t="s">
        <v>151</v>
      </c>
      <c r="C115" s="12">
        <v>40580.04</v>
      </c>
      <c r="D115" s="73"/>
      <c r="E115" s="74">
        <v>57642.65</v>
      </c>
      <c r="F115" s="25">
        <f>E115/C115*100</f>
        <v>142.04680429097655</v>
      </c>
      <c r="G115" s="25"/>
      <c r="H115" s="41"/>
      <c r="I115" s="9"/>
    </row>
    <row r="116" spans="1:9" s="31" customFormat="1" ht="15" customHeight="1" x14ac:dyDescent="0.25">
      <c r="A116" s="86">
        <v>45</v>
      </c>
      <c r="B116" s="5" t="s">
        <v>58</v>
      </c>
      <c r="C116" s="72">
        <f>C117+C119</f>
        <v>7500</v>
      </c>
      <c r="D116" s="71">
        <f>D117+D119</f>
        <v>0</v>
      </c>
      <c r="E116" s="72">
        <f>E117+E119</f>
        <v>0</v>
      </c>
      <c r="F116" s="57">
        <f>E116/C116*100</f>
        <v>0</v>
      </c>
      <c r="G116" s="57">
        <v>0</v>
      </c>
      <c r="H116" s="62"/>
      <c r="I116" s="3"/>
    </row>
    <row r="117" spans="1:9" s="31" customFormat="1" ht="15" customHeight="1" x14ac:dyDescent="0.25">
      <c r="A117" s="86">
        <v>451</v>
      </c>
      <c r="B117" s="64" t="s">
        <v>154</v>
      </c>
      <c r="C117" s="72">
        <f>SUM(C118)</f>
        <v>7500</v>
      </c>
      <c r="D117" s="71">
        <v>0</v>
      </c>
      <c r="E117" s="72">
        <f>SUM(E118)</f>
        <v>0</v>
      </c>
      <c r="F117" s="57">
        <f>E117/C117*100</f>
        <v>0</v>
      </c>
      <c r="G117" s="57">
        <v>0</v>
      </c>
      <c r="H117" s="62"/>
      <c r="I117" s="3"/>
    </row>
    <row r="118" spans="1:9" s="31" customFormat="1" ht="15" customHeight="1" x14ac:dyDescent="0.25">
      <c r="A118" s="88">
        <v>4511</v>
      </c>
      <c r="B118" s="63" t="s">
        <v>154</v>
      </c>
      <c r="C118" s="74">
        <v>7500</v>
      </c>
      <c r="D118" s="73"/>
      <c r="E118" s="74">
        <v>0</v>
      </c>
      <c r="F118" s="25">
        <f>E118/C118*100</f>
        <v>0</v>
      </c>
      <c r="G118" s="25"/>
      <c r="H118" s="41"/>
      <c r="I118" s="9"/>
    </row>
    <row r="119" spans="1:9" s="31" customFormat="1" ht="15" customHeight="1" x14ac:dyDescent="0.25">
      <c r="A119" s="86">
        <v>452</v>
      </c>
      <c r="B119" s="64" t="s">
        <v>155</v>
      </c>
      <c r="C119" s="72">
        <f>SUM(C120)</f>
        <v>0</v>
      </c>
      <c r="D119" s="71">
        <v>0</v>
      </c>
      <c r="E119" s="72">
        <f>SUM(E120)</f>
        <v>0</v>
      </c>
      <c r="F119" s="57">
        <v>0</v>
      </c>
      <c r="G119" s="57">
        <v>0</v>
      </c>
      <c r="H119" s="62"/>
      <c r="I119" s="3"/>
    </row>
    <row r="120" spans="1:9" s="31" customFormat="1" ht="15" customHeight="1" x14ac:dyDescent="0.25">
      <c r="A120" s="88">
        <v>4521</v>
      </c>
      <c r="B120" s="63" t="s">
        <v>155</v>
      </c>
      <c r="C120" s="74">
        <v>0</v>
      </c>
      <c r="D120" s="73"/>
      <c r="E120" s="74">
        <v>0</v>
      </c>
      <c r="F120" s="25">
        <v>0</v>
      </c>
      <c r="G120" s="25"/>
      <c r="H120" s="41"/>
      <c r="I120" s="9"/>
    </row>
    <row r="121" spans="1:9" s="39" customFormat="1" ht="15" customHeight="1" x14ac:dyDescent="0.25">
      <c r="A121" s="40"/>
      <c r="B121" s="9"/>
      <c r="C121" s="9"/>
      <c r="D121" s="41"/>
      <c r="E121" s="9"/>
      <c r="F121" s="9"/>
      <c r="G121" s="9"/>
      <c r="H121" s="9"/>
      <c r="I121" s="9"/>
    </row>
    <row r="122" spans="1:9" s="39" customFormat="1" ht="14.25" customHeight="1" x14ac:dyDescent="0.25">
      <c r="A122" s="182"/>
      <c r="B122" s="182"/>
      <c r="C122" s="182"/>
      <c r="D122" s="182"/>
      <c r="E122" s="182"/>
      <c r="F122" s="182"/>
      <c r="G122" s="182"/>
      <c r="H122" s="9"/>
      <c r="I122" s="9"/>
    </row>
    <row r="123" spans="1:9" ht="15.75" x14ac:dyDescent="0.25">
      <c r="A123" s="182" t="s">
        <v>34</v>
      </c>
      <c r="B123" s="182"/>
      <c r="C123" s="182"/>
      <c r="D123" s="182"/>
      <c r="E123" s="182"/>
      <c r="F123" s="182"/>
      <c r="G123" s="182"/>
    </row>
    <row r="124" spans="1:9" ht="9.75" customHeight="1" x14ac:dyDescent="0.25">
      <c r="A124" s="9"/>
      <c r="B124" s="14"/>
      <c r="C124" s="14"/>
      <c r="D124" s="66"/>
      <c r="E124" s="66"/>
    </row>
    <row r="125" spans="1:9" ht="48" customHeight="1" x14ac:dyDescent="0.25">
      <c r="A125" s="16" t="s">
        <v>78</v>
      </c>
      <c r="B125" s="16" t="s">
        <v>25</v>
      </c>
      <c r="C125" s="51" t="s">
        <v>83</v>
      </c>
      <c r="D125" s="177" t="s">
        <v>157</v>
      </c>
      <c r="E125" s="16" t="s">
        <v>161</v>
      </c>
      <c r="F125" s="17" t="s">
        <v>191</v>
      </c>
      <c r="G125" s="17" t="s">
        <v>193</v>
      </c>
    </row>
    <row r="126" spans="1:9" x14ac:dyDescent="0.25">
      <c r="A126" s="5"/>
      <c r="B126" s="102" t="s">
        <v>0</v>
      </c>
      <c r="C126" s="100">
        <f>C127+C129+C131+C133+C136</f>
        <v>4427010.3199999994</v>
      </c>
      <c r="D126" s="101">
        <f>D127+D129+D131+D133+D136</f>
        <v>5805100</v>
      </c>
      <c r="E126" s="100">
        <f>E127+E129+E131+E133+E136</f>
        <v>5615196.5199999996</v>
      </c>
      <c r="F126" s="148">
        <f t="shared" ref="F126:F134" si="20">E126/C126*100</f>
        <v>126.83947210676483</v>
      </c>
      <c r="G126" s="148">
        <f t="shared" ref="G126:G137" si="21">E126/D126*100</f>
        <v>96.728678575735117</v>
      </c>
    </row>
    <row r="127" spans="1:9" s="3" customFormat="1" x14ac:dyDescent="0.25">
      <c r="A127" s="5" t="s">
        <v>59</v>
      </c>
      <c r="B127" s="5" t="s">
        <v>60</v>
      </c>
      <c r="C127" s="6">
        <f>SUM(C128)</f>
        <v>4020826.29</v>
      </c>
      <c r="D127" s="7">
        <f>SUM(D128)</f>
        <v>5364200</v>
      </c>
      <c r="E127" s="6">
        <f>SUM(E128)</f>
        <v>5205833.25</v>
      </c>
      <c r="F127" s="57">
        <f t="shared" si="20"/>
        <v>129.47172731503406</v>
      </c>
      <c r="G127" s="57">
        <f t="shared" si="21"/>
        <v>97.047709816934486</v>
      </c>
      <c r="H127" s="9"/>
      <c r="I127" s="9"/>
    </row>
    <row r="128" spans="1:9" s="3" customFormat="1" ht="15.75" customHeight="1" x14ac:dyDescent="0.25">
      <c r="A128" s="43" t="s">
        <v>61</v>
      </c>
      <c r="B128" s="43" t="s">
        <v>60</v>
      </c>
      <c r="C128" s="12">
        <v>4020826.29</v>
      </c>
      <c r="D128" s="11">
        <v>5364200</v>
      </c>
      <c r="E128" s="44">
        <v>5205833.25</v>
      </c>
      <c r="F128" s="25">
        <f t="shared" si="20"/>
        <v>129.47172731503406</v>
      </c>
      <c r="G128" s="25">
        <f t="shared" si="21"/>
        <v>97.047709816934486</v>
      </c>
      <c r="H128" s="9"/>
      <c r="I128" s="9"/>
    </row>
    <row r="129" spans="1:9" ht="15.75" customHeight="1" x14ac:dyDescent="0.25">
      <c r="A129" s="5" t="s">
        <v>62</v>
      </c>
      <c r="B129" s="5" t="s">
        <v>63</v>
      </c>
      <c r="C129" s="6">
        <f>SUM(C130)</f>
        <v>106491.84</v>
      </c>
      <c r="D129" s="7">
        <f>SUM(D130)</f>
        <v>160500</v>
      </c>
      <c r="E129" s="6">
        <f>SUM(E130)</f>
        <v>117174.66</v>
      </c>
      <c r="F129" s="57">
        <f t="shared" si="20"/>
        <v>110.0315855186651</v>
      </c>
      <c r="G129" s="57">
        <f t="shared" si="21"/>
        <v>73.006018691588793</v>
      </c>
    </row>
    <row r="130" spans="1:9" x14ac:dyDescent="0.25">
      <c r="A130" s="43" t="s">
        <v>64</v>
      </c>
      <c r="B130" s="43" t="s">
        <v>63</v>
      </c>
      <c r="C130" s="12">
        <v>106491.84</v>
      </c>
      <c r="D130" s="11">
        <v>160500</v>
      </c>
      <c r="E130" s="12">
        <f>117174.05+0.61</f>
        <v>117174.66</v>
      </c>
      <c r="F130" s="25">
        <f t="shared" si="20"/>
        <v>110.0315855186651</v>
      </c>
      <c r="G130" s="25">
        <f t="shared" si="21"/>
        <v>73.006018691588793</v>
      </c>
    </row>
    <row r="131" spans="1:9" x14ac:dyDescent="0.25">
      <c r="A131" s="5" t="s">
        <v>65</v>
      </c>
      <c r="B131" s="5" t="s">
        <v>66</v>
      </c>
      <c r="C131" s="6">
        <f>SUM(C132:C132)</f>
        <v>258682.3</v>
      </c>
      <c r="D131" s="7">
        <f>SUM(D132:D132)</f>
        <v>247600</v>
      </c>
      <c r="E131" s="6">
        <f>SUM(E132:E132)</f>
        <v>268741.01</v>
      </c>
      <c r="F131" s="57">
        <f t="shared" si="20"/>
        <v>103.88844153620099</v>
      </c>
      <c r="G131" s="57">
        <f t="shared" si="21"/>
        <v>108.53837237479806</v>
      </c>
    </row>
    <row r="132" spans="1:9" x14ac:dyDescent="0.25">
      <c r="A132" s="43" t="s">
        <v>67</v>
      </c>
      <c r="B132" s="43" t="s">
        <v>68</v>
      </c>
      <c r="C132" s="12">
        <v>258682.3</v>
      </c>
      <c r="D132" s="11">
        <f>291600-44000</f>
        <v>247600</v>
      </c>
      <c r="E132" s="12">
        <v>268741.01</v>
      </c>
      <c r="F132" s="25">
        <f t="shared" si="20"/>
        <v>103.88844153620099</v>
      </c>
      <c r="G132" s="25">
        <f t="shared" si="21"/>
        <v>108.53837237479806</v>
      </c>
    </row>
    <row r="133" spans="1:9" x14ac:dyDescent="0.25">
      <c r="A133" s="5" t="s">
        <v>69</v>
      </c>
      <c r="B133" s="5" t="s">
        <v>70</v>
      </c>
      <c r="C133" s="6">
        <f>SUM(C134:C135)</f>
        <v>41009.89</v>
      </c>
      <c r="D133" s="7">
        <f>SUM(D134:D135)</f>
        <v>32500</v>
      </c>
      <c r="E133" s="6">
        <f>SUM(E134:E135)</f>
        <v>23147.599999999999</v>
      </c>
      <c r="F133" s="57">
        <f t="shared" si="20"/>
        <v>56.443945594587063</v>
      </c>
      <c r="G133" s="57">
        <f t="shared" si="21"/>
        <v>71.223384615384617</v>
      </c>
    </row>
    <row r="134" spans="1:9" s="3" customFormat="1" x14ac:dyDescent="0.25">
      <c r="A134" s="43" t="s">
        <v>71</v>
      </c>
      <c r="B134" s="43" t="s">
        <v>72</v>
      </c>
      <c r="C134" s="12">
        <v>41009.89</v>
      </c>
      <c r="D134" s="11">
        <v>32500</v>
      </c>
      <c r="E134" s="12">
        <v>23147.599999999999</v>
      </c>
      <c r="F134" s="25">
        <f t="shared" si="20"/>
        <v>56.443945594587063</v>
      </c>
      <c r="G134" s="25">
        <f t="shared" si="21"/>
        <v>71.223384615384617</v>
      </c>
      <c r="H134" s="9"/>
      <c r="I134" s="9"/>
    </row>
    <row r="135" spans="1:9" x14ac:dyDescent="0.25">
      <c r="A135" s="43" t="s">
        <v>73</v>
      </c>
      <c r="B135" s="43" t="s">
        <v>74</v>
      </c>
      <c r="C135" s="12">
        <v>0</v>
      </c>
      <c r="D135" s="11">
        <v>0</v>
      </c>
      <c r="E135" s="12">
        <v>0</v>
      </c>
      <c r="F135" s="25">
        <v>0</v>
      </c>
      <c r="G135" s="25">
        <v>0</v>
      </c>
    </row>
    <row r="136" spans="1:9" x14ac:dyDescent="0.25">
      <c r="A136" s="5" t="s">
        <v>75</v>
      </c>
      <c r="B136" s="5" t="s">
        <v>76</v>
      </c>
      <c r="C136" s="6">
        <f>SUM(C137)</f>
        <v>0</v>
      </c>
      <c r="D136" s="7">
        <f>SUM(D137)</f>
        <v>300</v>
      </c>
      <c r="E136" s="6">
        <f>SUM(E137)</f>
        <v>300</v>
      </c>
      <c r="F136" s="57">
        <v>0</v>
      </c>
      <c r="G136" s="57">
        <f t="shared" si="21"/>
        <v>100</v>
      </c>
    </row>
    <row r="137" spans="1:9" x14ac:dyDescent="0.25">
      <c r="A137" s="43" t="s">
        <v>77</v>
      </c>
      <c r="B137" s="43" t="s">
        <v>76</v>
      </c>
      <c r="C137" s="12">
        <v>0</v>
      </c>
      <c r="D137" s="11">
        <v>300</v>
      </c>
      <c r="E137" s="12">
        <v>300</v>
      </c>
      <c r="F137" s="25">
        <v>0</v>
      </c>
      <c r="G137" s="25">
        <f t="shared" si="21"/>
        <v>100</v>
      </c>
    </row>
    <row r="138" spans="1:9" ht="12" customHeight="1" x14ac:dyDescent="0.25">
      <c r="A138" s="9"/>
      <c r="D138" s="9"/>
    </row>
    <row r="139" spans="1:9" ht="15.75" x14ac:dyDescent="0.25">
      <c r="A139" s="9"/>
      <c r="B139" s="182" t="s">
        <v>35</v>
      </c>
      <c r="C139" s="182"/>
      <c r="D139" s="182"/>
      <c r="E139" s="182"/>
    </row>
    <row r="140" spans="1:9" ht="9.75" customHeight="1" x14ac:dyDescent="0.25">
      <c r="A140" s="9"/>
      <c r="B140" s="14"/>
      <c r="C140" s="14"/>
      <c r="D140" s="66"/>
      <c r="E140" s="66"/>
    </row>
    <row r="141" spans="1:9" ht="47.25" customHeight="1" x14ac:dyDescent="0.25">
      <c r="A141" s="16" t="s">
        <v>78</v>
      </c>
      <c r="B141" s="16" t="s">
        <v>25</v>
      </c>
      <c r="C141" s="51" t="s">
        <v>83</v>
      </c>
      <c r="D141" s="177" t="s">
        <v>157</v>
      </c>
      <c r="E141" s="16" t="s">
        <v>161</v>
      </c>
      <c r="F141" s="17" t="s">
        <v>191</v>
      </c>
      <c r="G141" s="17" t="s">
        <v>193</v>
      </c>
    </row>
    <row r="142" spans="1:9" x14ac:dyDescent="0.25">
      <c r="A142" s="5"/>
      <c r="B142" s="102" t="s">
        <v>1</v>
      </c>
      <c r="C142" s="100">
        <f>C143+C145+C147+C150+C153</f>
        <v>4483683.7299999995</v>
      </c>
      <c r="D142" s="101">
        <f>D143+D145+D147+D150+D153</f>
        <v>5849100</v>
      </c>
      <c r="E142" s="100">
        <f>E143+E145+E147+E150+E153</f>
        <v>5701218.5899999999</v>
      </c>
      <c r="F142" s="148">
        <f t="shared" ref="F142:F148" si="22">E142/C142*100</f>
        <v>127.15478908232451</v>
      </c>
      <c r="G142" s="148">
        <f t="shared" ref="G142:G154" si="23">E142/D142*100</f>
        <v>97.471723683985573</v>
      </c>
      <c r="I142" s="41"/>
    </row>
    <row r="143" spans="1:9" x14ac:dyDescent="0.25">
      <c r="A143" s="5" t="s">
        <v>59</v>
      </c>
      <c r="B143" s="5" t="s">
        <v>60</v>
      </c>
      <c r="C143" s="6">
        <f>SUM(C144)</f>
        <v>4135463.4</v>
      </c>
      <c r="D143" s="7">
        <f>SUM(D144)</f>
        <v>5364200</v>
      </c>
      <c r="E143" s="6">
        <f>SUM(E144)</f>
        <v>5248542.28</v>
      </c>
      <c r="F143" s="57">
        <f t="shared" si="22"/>
        <v>126.91545716496972</v>
      </c>
      <c r="G143" s="57">
        <f t="shared" si="23"/>
        <v>97.843896200738229</v>
      </c>
    </row>
    <row r="144" spans="1:9" x14ac:dyDescent="0.25">
      <c r="A144" s="43" t="s">
        <v>61</v>
      </c>
      <c r="B144" s="43" t="s">
        <v>60</v>
      </c>
      <c r="C144" s="12">
        <v>4135463.4</v>
      </c>
      <c r="D144" s="11">
        <v>5364200</v>
      </c>
      <c r="E144" s="44">
        <v>5248542.28</v>
      </c>
      <c r="F144" s="25">
        <f t="shared" si="22"/>
        <v>126.91545716496972</v>
      </c>
      <c r="G144" s="25">
        <f t="shared" si="23"/>
        <v>97.843896200738229</v>
      </c>
    </row>
    <row r="145" spans="1:7" x14ac:dyDescent="0.25">
      <c r="A145" s="5" t="s">
        <v>62</v>
      </c>
      <c r="B145" s="5" t="s">
        <v>63</v>
      </c>
      <c r="C145" s="6">
        <f>SUM(C146)</f>
        <v>106491.84</v>
      </c>
      <c r="D145" s="7">
        <f>SUM(D146)</f>
        <v>160500</v>
      </c>
      <c r="E145" s="6">
        <f>SUM(E146)</f>
        <v>140280.95999999999</v>
      </c>
      <c r="F145" s="57">
        <f t="shared" si="22"/>
        <v>131.72930432979652</v>
      </c>
      <c r="G145" s="57">
        <f t="shared" si="23"/>
        <v>87.402467289719624</v>
      </c>
    </row>
    <row r="146" spans="1:7" x14ac:dyDescent="0.25">
      <c r="A146" s="43" t="s">
        <v>64</v>
      </c>
      <c r="B146" s="43" t="s">
        <v>63</v>
      </c>
      <c r="C146" s="12">
        <v>106491.84</v>
      </c>
      <c r="D146" s="11">
        <v>160500</v>
      </c>
      <c r="E146" s="12">
        <v>140280.95999999999</v>
      </c>
      <c r="F146" s="25">
        <f t="shared" si="22"/>
        <v>131.72930432979652</v>
      </c>
      <c r="G146" s="25">
        <f t="shared" si="23"/>
        <v>87.402467289719624</v>
      </c>
    </row>
    <row r="147" spans="1:7" x14ac:dyDescent="0.25">
      <c r="A147" s="5" t="s">
        <v>65</v>
      </c>
      <c r="B147" s="5" t="s">
        <v>66</v>
      </c>
      <c r="C147" s="6">
        <f>SUM(C148:C149)</f>
        <v>200718.6</v>
      </c>
      <c r="D147" s="7">
        <f>SUM(D148:D149)</f>
        <v>291600</v>
      </c>
      <c r="E147" s="6">
        <f>SUM(E148:E149)</f>
        <v>288947.75</v>
      </c>
      <c r="F147" s="57">
        <f t="shared" si="22"/>
        <v>143.95663879680308</v>
      </c>
      <c r="G147" s="57">
        <f t="shared" si="23"/>
        <v>99.090449245541834</v>
      </c>
    </row>
    <row r="148" spans="1:7" x14ac:dyDescent="0.25">
      <c r="A148" s="43" t="s">
        <v>67</v>
      </c>
      <c r="B148" s="43" t="s">
        <v>68</v>
      </c>
      <c r="C148" s="12">
        <v>200718.6</v>
      </c>
      <c r="D148" s="11">
        <f>291600-44000</f>
        <v>247600</v>
      </c>
      <c r="E148" s="12">
        <f>288947.75-44000</f>
        <v>244947.75</v>
      </c>
      <c r="F148" s="25">
        <f t="shared" si="22"/>
        <v>122.03540180132784</v>
      </c>
      <c r="G148" s="25">
        <f t="shared" si="23"/>
        <v>98.928816639741527</v>
      </c>
    </row>
    <row r="149" spans="1:7" x14ac:dyDescent="0.25">
      <c r="A149" s="43" t="s">
        <v>188</v>
      </c>
      <c r="B149" s="43" t="s">
        <v>189</v>
      </c>
      <c r="C149" s="12">
        <v>0</v>
      </c>
      <c r="D149" s="11">
        <v>44000</v>
      </c>
      <c r="E149" s="12">
        <v>44000</v>
      </c>
      <c r="F149" s="25">
        <v>0</v>
      </c>
      <c r="G149" s="25">
        <f t="shared" si="23"/>
        <v>100</v>
      </c>
    </row>
    <row r="150" spans="1:7" x14ac:dyDescent="0.25">
      <c r="A150" s="5" t="s">
        <v>69</v>
      </c>
      <c r="B150" s="5" t="s">
        <v>70</v>
      </c>
      <c r="C150" s="6">
        <f>SUM(C151:C152)</f>
        <v>41009.89</v>
      </c>
      <c r="D150" s="7">
        <f>SUM(D151:D152)</f>
        <v>32500</v>
      </c>
      <c r="E150" s="6">
        <f>SUM(E151:E152)</f>
        <v>23147.599999999999</v>
      </c>
      <c r="F150" s="57">
        <f>E150/C150*100</f>
        <v>56.443945594587063</v>
      </c>
      <c r="G150" s="57">
        <f t="shared" si="23"/>
        <v>71.223384615384617</v>
      </c>
    </row>
    <row r="151" spans="1:7" x14ac:dyDescent="0.25">
      <c r="A151" s="43" t="s">
        <v>71</v>
      </c>
      <c r="B151" s="43" t="s">
        <v>72</v>
      </c>
      <c r="C151" s="12">
        <v>41009.89</v>
      </c>
      <c r="D151" s="11">
        <v>32500</v>
      </c>
      <c r="E151" s="12">
        <v>23147.599999999999</v>
      </c>
      <c r="F151" s="25">
        <f>E151/C151*100</f>
        <v>56.443945594587063</v>
      </c>
      <c r="G151" s="25">
        <f t="shared" si="23"/>
        <v>71.223384615384617</v>
      </c>
    </row>
    <row r="152" spans="1:7" x14ac:dyDescent="0.25">
      <c r="A152" s="43" t="s">
        <v>73</v>
      </c>
      <c r="B152" s="43" t="s">
        <v>74</v>
      </c>
      <c r="C152" s="12">
        <v>0</v>
      </c>
      <c r="D152" s="11">
        <v>0</v>
      </c>
      <c r="E152" s="12">
        <v>0</v>
      </c>
      <c r="F152" s="25">
        <v>0</v>
      </c>
      <c r="G152" s="25">
        <v>0</v>
      </c>
    </row>
    <row r="153" spans="1:7" x14ac:dyDescent="0.25">
      <c r="A153" s="5" t="s">
        <v>75</v>
      </c>
      <c r="B153" s="5" t="s">
        <v>76</v>
      </c>
      <c r="C153" s="6">
        <f>SUM(C154)</f>
        <v>0</v>
      </c>
      <c r="D153" s="7">
        <f>SUM(D154)</f>
        <v>300</v>
      </c>
      <c r="E153" s="6">
        <f>SUM(E154)</f>
        <v>300</v>
      </c>
      <c r="F153" s="57">
        <v>0</v>
      </c>
      <c r="G153" s="57">
        <f t="shared" si="23"/>
        <v>100</v>
      </c>
    </row>
    <row r="154" spans="1:7" x14ac:dyDescent="0.25">
      <c r="A154" s="43" t="s">
        <v>77</v>
      </c>
      <c r="B154" s="43" t="s">
        <v>76</v>
      </c>
      <c r="C154" s="12">
        <v>0</v>
      </c>
      <c r="D154" s="11">
        <v>300</v>
      </c>
      <c r="E154" s="12">
        <v>300</v>
      </c>
      <c r="F154" s="25">
        <v>0</v>
      </c>
      <c r="G154" s="25">
        <f t="shared" si="23"/>
        <v>100</v>
      </c>
    </row>
    <row r="156" spans="1:7" ht="15.75" x14ac:dyDescent="0.25">
      <c r="A156" s="182" t="s">
        <v>10</v>
      </c>
      <c r="B156" s="182"/>
      <c r="C156" s="182"/>
      <c r="D156" s="182"/>
      <c r="E156" s="182"/>
      <c r="F156" s="182"/>
      <c r="G156" s="182"/>
    </row>
    <row r="157" spans="1:7" s="104" customFormat="1" ht="18.75" x14ac:dyDescent="0.25">
      <c r="A157" s="103"/>
      <c r="B157" s="14"/>
      <c r="C157" s="14"/>
      <c r="D157" s="66"/>
      <c r="E157" s="66"/>
    </row>
    <row r="158" spans="1:7" s="104" customFormat="1" ht="39" customHeight="1" x14ac:dyDescent="0.25">
      <c r="A158" s="103"/>
      <c r="B158" s="16" t="s">
        <v>36</v>
      </c>
      <c r="C158" s="51" t="s">
        <v>83</v>
      </c>
      <c r="D158" s="177" t="s">
        <v>157</v>
      </c>
      <c r="E158" s="16" t="s">
        <v>161</v>
      </c>
      <c r="F158" s="17" t="s">
        <v>191</v>
      </c>
      <c r="G158" s="17" t="s">
        <v>193</v>
      </c>
    </row>
    <row r="159" spans="1:7" s="104" customFormat="1" x14ac:dyDescent="0.25">
      <c r="A159" s="103"/>
      <c r="B159" s="147" t="s">
        <v>11</v>
      </c>
      <c r="C159" s="106"/>
      <c r="D159" s="83"/>
      <c r="E159" s="83"/>
      <c r="F159" s="90"/>
      <c r="G159" s="90"/>
    </row>
    <row r="160" spans="1:7" s="104" customFormat="1" x14ac:dyDescent="0.25">
      <c r="A160" s="103"/>
      <c r="B160" s="97" t="s">
        <v>79</v>
      </c>
      <c r="C160" s="100">
        <f>SUM(C161)</f>
        <v>4483683.7300000004</v>
      </c>
      <c r="D160" s="101">
        <f>SUM(D161)</f>
        <v>5849100</v>
      </c>
      <c r="E160" s="100">
        <f>E161</f>
        <v>5701218.5899999999</v>
      </c>
      <c r="F160" s="148">
        <f>E160/C160*100</f>
        <v>127.1547890823245</v>
      </c>
      <c r="G160" s="148">
        <f>E160/D160*100</f>
        <v>97.471723683985573</v>
      </c>
    </row>
    <row r="161" spans="1:7" s="104" customFormat="1" x14ac:dyDescent="0.25">
      <c r="A161" s="103"/>
      <c r="B161" s="109" t="s">
        <v>80</v>
      </c>
      <c r="C161" s="110">
        <v>4483683.7300000004</v>
      </c>
      <c r="D161" s="111">
        <v>5849100</v>
      </c>
      <c r="E161" s="112">
        <v>5701218.5899999999</v>
      </c>
      <c r="F161" s="25">
        <f>E161/C161*100</f>
        <v>127.1547890823245</v>
      </c>
      <c r="G161" s="25">
        <f>E161/D161*100</f>
        <v>97.471723683985573</v>
      </c>
    </row>
    <row r="162" spans="1:7" s="104" customFormat="1" x14ac:dyDescent="0.25">
      <c r="A162" s="103"/>
      <c r="D162" s="113"/>
    </row>
    <row r="163" spans="1:7" s="104" customFormat="1" ht="15.75" x14ac:dyDescent="0.25">
      <c r="A163" s="182" t="s">
        <v>41</v>
      </c>
      <c r="B163" s="182"/>
      <c r="C163" s="182"/>
      <c r="D163" s="182"/>
      <c r="E163" s="182"/>
      <c r="F163" s="182"/>
      <c r="G163" s="182"/>
    </row>
    <row r="164" spans="1:7" s="104" customFormat="1" ht="13.5" customHeight="1" x14ac:dyDescent="0.25">
      <c r="A164" s="14"/>
      <c r="B164" s="14"/>
      <c r="C164" s="14"/>
      <c r="D164" s="66"/>
      <c r="E164" s="66"/>
    </row>
    <row r="165" spans="1:7" s="104" customFormat="1" ht="38.25" customHeight="1" x14ac:dyDescent="0.25">
      <c r="A165" s="17" t="s">
        <v>82</v>
      </c>
      <c r="B165" s="51" t="s">
        <v>25</v>
      </c>
      <c r="C165" s="51" t="s">
        <v>83</v>
      </c>
      <c r="D165" s="177" t="s">
        <v>157</v>
      </c>
      <c r="E165" s="16" t="s">
        <v>161</v>
      </c>
      <c r="F165" s="17" t="s">
        <v>191</v>
      </c>
      <c r="G165" s="17" t="s">
        <v>193</v>
      </c>
    </row>
    <row r="166" spans="1:7" s="104" customFormat="1" x14ac:dyDescent="0.25">
      <c r="A166" s="45"/>
      <c r="B166" s="127" t="s">
        <v>43</v>
      </c>
      <c r="C166" s="128">
        <v>0</v>
      </c>
      <c r="D166" s="129">
        <v>0</v>
      </c>
      <c r="E166" s="128">
        <v>0</v>
      </c>
      <c r="F166" s="130">
        <v>0</v>
      </c>
      <c r="G166" s="130">
        <v>0</v>
      </c>
    </row>
    <row r="167" spans="1:7" s="104" customFormat="1" x14ac:dyDescent="0.25">
      <c r="A167" s="105">
        <v>8</v>
      </c>
      <c r="B167" s="105" t="s">
        <v>12</v>
      </c>
      <c r="C167" s="82">
        <v>0</v>
      </c>
      <c r="D167" s="83">
        <v>0</v>
      </c>
      <c r="E167" s="82">
        <v>0</v>
      </c>
      <c r="F167" s="114">
        <v>0</v>
      </c>
      <c r="G167" s="114">
        <v>0</v>
      </c>
    </row>
    <row r="168" spans="1:7" s="104" customFormat="1" x14ac:dyDescent="0.25">
      <c r="A168" s="115">
        <v>84</v>
      </c>
      <c r="B168" s="115" t="s">
        <v>19</v>
      </c>
      <c r="C168" s="23">
        <v>0</v>
      </c>
      <c r="D168" s="22">
        <v>0</v>
      </c>
      <c r="E168" s="23">
        <v>0</v>
      </c>
      <c r="F168" s="116">
        <v>0</v>
      </c>
      <c r="G168" s="116">
        <v>0</v>
      </c>
    </row>
    <row r="169" spans="1:7" s="104" customFormat="1" x14ac:dyDescent="0.25">
      <c r="A169" s="115"/>
      <c r="B169" s="127" t="s">
        <v>46</v>
      </c>
      <c r="C169" s="21">
        <v>0</v>
      </c>
      <c r="D169" s="20">
        <v>0</v>
      </c>
      <c r="E169" s="21">
        <v>0</v>
      </c>
      <c r="F169" s="130">
        <v>0</v>
      </c>
      <c r="G169" s="130">
        <v>0</v>
      </c>
    </row>
    <row r="170" spans="1:7" s="104" customFormat="1" x14ac:dyDescent="0.25">
      <c r="A170" s="117">
        <v>5</v>
      </c>
      <c r="B170" s="118" t="s">
        <v>13</v>
      </c>
      <c r="C170" s="82">
        <v>0</v>
      </c>
      <c r="D170" s="83">
        <v>0</v>
      </c>
      <c r="E170" s="82">
        <v>0</v>
      </c>
      <c r="F170" s="114">
        <v>0</v>
      </c>
      <c r="G170" s="114">
        <v>0</v>
      </c>
    </row>
    <row r="171" spans="1:7" s="104" customFormat="1" x14ac:dyDescent="0.25">
      <c r="A171" s="115">
        <v>54</v>
      </c>
      <c r="B171" s="119" t="s">
        <v>20</v>
      </c>
      <c r="C171" s="23">
        <v>0</v>
      </c>
      <c r="D171" s="22">
        <v>0</v>
      </c>
      <c r="E171" s="23">
        <v>0</v>
      </c>
      <c r="F171" s="116">
        <v>0</v>
      </c>
      <c r="G171" s="116">
        <v>0</v>
      </c>
    </row>
    <row r="172" spans="1:7" s="104" customFormat="1" x14ac:dyDescent="0.25">
      <c r="A172" s="103"/>
      <c r="D172" s="113"/>
    </row>
    <row r="173" spans="1:7" s="104" customFormat="1" ht="15.75" x14ac:dyDescent="0.25">
      <c r="A173" s="103"/>
      <c r="B173" s="182" t="s">
        <v>42</v>
      </c>
      <c r="C173" s="182"/>
      <c r="D173" s="182"/>
      <c r="E173" s="182"/>
      <c r="F173" s="182"/>
      <c r="G173" s="182"/>
    </row>
    <row r="174" spans="1:7" s="104" customFormat="1" ht="13.5" customHeight="1" x14ac:dyDescent="0.25">
      <c r="A174" s="103"/>
      <c r="B174" s="14"/>
      <c r="C174" s="14"/>
      <c r="D174" s="66"/>
      <c r="E174" s="66"/>
    </row>
    <row r="175" spans="1:7" s="104" customFormat="1" ht="33.75" customHeight="1" x14ac:dyDescent="0.25">
      <c r="A175" s="103"/>
      <c r="B175" s="16" t="s">
        <v>36</v>
      </c>
      <c r="C175" s="51" t="s">
        <v>83</v>
      </c>
      <c r="D175" s="177" t="s">
        <v>157</v>
      </c>
      <c r="E175" s="16" t="s">
        <v>161</v>
      </c>
      <c r="F175" s="17" t="s">
        <v>191</v>
      </c>
      <c r="G175" s="17" t="s">
        <v>193</v>
      </c>
    </row>
    <row r="176" spans="1:7" s="104" customFormat="1" x14ac:dyDescent="0.25">
      <c r="A176" s="103"/>
      <c r="B176" s="97" t="s">
        <v>43</v>
      </c>
      <c r="C176" s="21">
        <v>0</v>
      </c>
      <c r="D176" s="20">
        <v>0</v>
      </c>
      <c r="E176" s="21">
        <v>0</v>
      </c>
      <c r="F176" s="130">
        <v>0</v>
      </c>
      <c r="G176" s="130">
        <v>0</v>
      </c>
    </row>
    <row r="177" spans="1:7" s="104" customFormat="1" x14ac:dyDescent="0.25">
      <c r="A177" s="103"/>
      <c r="B177" s="105" t="s">
        <v>44</v>
      </c>
      <c r="C177" s="82">
        <v>0</v>
      </c>
      <c r="D177" s="83">
        <v>0</v>
      </c>
      <c r="E177" s="82">
        <v>0</v>
      </c>
      <c r="F177" s="114">
        <v>0</v>
      </c>
      <c r="G177" s="114">
        <v>0</v>
      </c>
    </row>
    <row r="178" spans="1:7" s="104" customFormat="1" x14ac:dyDescent="0.25">
      <c r="A178" s="103"/>
      <c r="B178" s="120" t="s">
        <v>45</v>
      </c>
      <c r="C178" s="23">
        <v>0</v>
      </c>
      <c r="D178" s="22">
        <v>0</v>
      </c>
      <c r="E178" s="23">
        <v>0</v>
      </c>
      <c r="F178" s="116">
        <v>0</v>
      </c>
      <c r="G178" s="116">
        <v>0</v>
      </c>
    </row>
    <row r="179" spans="1:7" s="104" customFormat="1" x14ac:dyDescent="0.25">
      <c r="A179" s="103"/>
      <c r="B179" s="97" t="s">
        <v>46</v>
      </c>
      <c r="C179" s="21">
        <v>0</v>
      </c>
      <c r="D179" s="20">
        <v>0</v>
      </c>
      <c r="E179" s="21">
        <v>0</v>
      </c>
      <c r="F179" s="130">
        <v>0</v>
      </c>
      <c r="G179" s="130">
        <v>0</v>
      </c>
    </row>
    <row r="180" spans="1:7" s="104" customFormat="1" x14ac:dyDescent="0.25">
      <c r="A180" s="103"/>
      <c r="B180" s="118" t="s">
        <v>37</v>
      </c>
      <c r="C180" s="82">
        <v>0</v>
      </c>
      <c r="D180" s="83">
        <v>0</v>
      </c>
      <c r="E180" s="82">
        <v>0</v>
      </c>
      <c r="F180" s="114">
        <v>0</v>
      </c>
      <c r="G180" s="114">
        <v>0</v>
      </c>
    </row>
    <row r="181" spans="1:7" s="104" customFormat="1" x14ac:dyDescent="0.25">
      <c r="A181" s="103"/>
      <c r="B181" s="121" t="s">
        <v>38</v>
      </c>
      <c r="C181" s="23">
        <v>0</v>
      </c>
      <c r="D181" s="22">
        <v>0</v>
      </c>
      <c r="E181" s="23">
        <v>0</v>
      </c>
      <c r="F181" s="116">
        <v>0</v>
      </c>
      <c r="G181" s="116">
        <v>0</v>
      </c>
    </row>
    <row r="182" spans="1:7" s="104" customFormat="1" x14ac:dyDescent="0.25">
      <c r="A182" s="103"/>
      <c r="B182" s="118" t="s">
        <v>39</v>
      </c>
      <c r="C182" s="82">
        <v>0</v>
      </c>
      <c r="D182" s="83">
        <v>0</v>
      </c>
      <c r="E182" s="82">
        <v>0</v>
      </c>
      <c r="F182" s="114">
        <v>0</v>
      </c>
      <c r="G182" s="114">
        <v>0</v>
      </c>
    </row>
    <row r="183" spans="1:7" s="104" customFormat="1" x14ac:dyDescent="0.25">
      <c r="A183" s="103"/>
      <c r="B183" s="121" t="s">
        <v>40</v>
      </c>
      <c r="C183" s="23">
        <v>0</v>
      </c>
      <c r="D183" s="22">
        <v>0</v>
      </c>
      <c r="E183" s="23">
        <v>0</v>
      </c>
      <c r="F183" s="116">
        <v>0</v>
      </c>
      <c r="G183" s="116">
        <v>0</v>
      </c>
    </row>
    <row r="184" spans="1:7" s="104" customFormat="1" x14ac:dyDescent="0.25">
      <c r="A184" s="103"/>
      <c r="D184" s="113"/>
    </row>
    <row r="185" spans="1:7" s="104" customFormat="1" ht="17.25" customHeight="1" x14ac:dyDescent="0.25">
      <c r="A185" s="183" t="s">
        <v>14</v>
      </c>
      <c r="B185" s="183"/>
      <c r="C185" s="183"/>
      <c r="D185" s="183"/>
      <c r="E185" s="183"/>
      <c r="F185" s="183"/>
    </row>
    <row r="186" spans="1:7" s="104" customFormat="1" ht="15" customHeight="1" x14ac:dyDescent="0.25">
      <c r="A186" s="184" t="s">
        <v>156</v>
      </c>
      <c r="B186" s="184"/>
      <c r="C186" s="184"/>
      <c r="D186" s="184"/>
      <c r="E186" s="184"/>
      <c r="F186" s="184"/>
    </row>
    <row r="187" spans="1:7" s="104" customFormat="1" ht="9" customHeight="1" x14ac:dyDescent="0.25">
      <c r="A187" s="178"/>
      <c r="B187" s="179"/>
      <c r="C187" s="179"/>
      <c r="D187" s="69"/>
      <c r="E187" s="69"/>
      <c r="F187" s="122"/>
    </row>
    <row r="188" spans="1:7" s="104" customFormat="1" ht="48" x14ac:dyDescent="0.25">
      <c r="A188" s="180" t="s">
        <v>16</v>
      </c>
      <c r="B188" s="51" t="s">
        <v>17</v>
      </c>
      <c r="C188" s="51" t="s">
        <v>83</v>
      </c>
      <c r="D188" s="177" t="s">
        <v>157</v>
      </c>
      <c r="E188" s="16" t="s">
        <v>161</v>
      </c>
      <c r="F188" s="17" t="s">
        <v>192</v>
      </c>
    </row>
    <row r="189" spans="1:7" s="104" customFormat="1" x14ac:dyDescent="0.25">
      <c r="A189" s="89"/>
      <c r="B189" s="143" t="s">
        <v>56</v>
      </c>
      <c r="C189" s="133">
        <f>C190</f>
        <v>4483683.7300000004</v>
      </c>
      <c r="D189" s="134">
        <f>D190</f>
        <v>5849100</v>
      </c>
      <c r="E189" s="133">
        <f>E190</f>
        <v>5701218.5899999989</v>
      </c>
      <c r="F189" s="145">
        <f>E189/D189*100</f>
        <v>97.471723683985559</v>
      </c>
    </row>
    <row r="190" spans="1:7" s="123" customFormat="1" ht="30" x14ac:dyDescent="0.25">
      <c r="A190" s="139" t="s">
        <v>49</v>
      </c>
      <c r="B190" s="140" t="s">
        <v>50</v>
      </c>
      <c r="C190" s="141">
        <f>C191+C265+C322</f>
        <v>4483683.7300000004</v>
      </c>
      <c r="D190" s="142">
        <f>D191+D265+D322</f>
        <v>5849100</v>
      </c>
      <c r="E190" s="141">
        <f>E191+E265+E322</f>
        <v>5701218.5899999989</v>
      </c>
      <c r="F190" s="146">
        <f t="shared" ref="F190:F255" si="24">E190/D190*100</f>
        <v>97.471723683985559</v>
      </c>
    </row>
    <row r="191" spans="1:7" s="123" customFormat="1" ht="30" x14ac:dyDescent="0.25">
      <c r="A191" s="135" t="s">
        <v>158</v>
      </c>
      <c r="B191" s="136" t="s">
        <v>51</v>
      </c>
      <c r="C191" s="137">
        <f>C192+C221+C248+C261</f>
        <v>4078334.46</v>
      </c>
      <c r="D191" s="138">
        <f>D192+D221+D248+D261</f>
        <v>5147700</v>
      </c>
      <c r="E191" s="137">
        <f>E192+E221+E248+E261</f>
        <v>5063043.6899999985</v>
      </c>
      <c r="F191" s="144">
        <f t="shared" si="24"/>
        <v>98.355453697767899</v>
      </c>
    </row>
    <row r="192" spans="1:7" s="104" customFormat="1" x14ac:dyDescent="0.25">
      <c r="A192" s="131" t="s">
        <v>61</v>
      </c>
      <c r="B192" s="132" t="s">
        <v>60</v>
      </c>
      <c r="C192" s="100">
        <f>C193</f>
        <v>3884734.59</v>
      </c>
      <c r="D192" s="101">
        <f>D193</f>
        <v>4975200</v>
      </c>
      <c r="E192" s="100">
        <f>E193</f>
        <v>4879006.0399999991</v>
      </c>
      <c r="F192" s="130">
        <f t="shared" si="24"/>
        <v>98.066530792731925</v>
      </c>
    </row>
    <row r="193" spans="1:6" s="104" customFormat="1" x14ac:dyDescent="0.25">
      <c r="A193" s="89">
        <v>3</v>
      </c>
      <c r="B193" s="90" t="s">
        <v>7</v>
      </c>
      <c r="C193" s="107">
        <f>C194+C200+C219</f>
        <v>3884734.59</v>
      </c>
      <c r="D193" s="108">
        <f>D194+D200+D219</f>
        <v>4975200</v>
      </c>
      <c r="E193" s="107">
        <f>E194+E200+E219</f>
        <v>4879006.0399999991</v>
      </c>
      <c r="F193" s="114">
        <f t="shared" si="24"/>
        <v>98.066530792731925</v>
      </c>
    </row>
    <row r="194" spans="1:6" s="104" customFormat="1" x14ac:dyDescent="0.25">
      <c r="A194" s="89">
        <v>31</v>
      </c>
      <c r="B194" s="90" t="s">
        <v>8</v>
      </c>
      <c r="C194" s="107">
        <f>SUM(C195:C199)</f>
        <v>3612708.02</v>
      </c>
      <c r="D194" s="108">
        <f>SUM(D195:D199)</f>
        <v>4603900</v>
      </c>
      <c r="E194" s="107">
        <f>SUM(E195:E199)</f>
        <v>4553161.51</v>
      </c>
      <c r="F194" s="114">
        <f t="shared" si="24"/>
        <v>98.897923716848751</v>
      </c>
    </row>
    <row r="195" spans="1:6" s="104" customFormat="1" x14ac:dyDescent="0.25">
      <c r="A195" s="91">
        <v>3111</v>
      </c>
      <c r="B195" s="70" t="s">
        <v>86</v>
      </c>
      <c r="C195" s="44">
        <v>2897137.87</v>
      </c>
      <c r="D195" s="125">
        <v>3692600</v>
      </c>
      <c r="E195" s="44">
        <v>3559561.52</v>
      </c>
      <c r="F195" s="185">
        <f>(E195+E196+E197)/D195*100</f>
        <v>98.950762877105575</v>
      </c>
    </row>
    <row r="196" spans="1:6" s="104" customFormat="1" x14ac:dyDescent="0.25">
      <c r="A196" s="91">
        <v>3113</v>
      </c>
      <c r="B196" s="70" t="s">
        <v>175</v>
      </c>
      <c r="C196" s="44"/>
      <c r="D196" s="125"/>
      <c r="E196" s="44">
        <v>67595.86</v>
      </c>
      <c r="F196" s="186"/>
    </row>
    <row r="197" spans="1:6" s="104" customFormat="1" x14ac:dyDescent="0.25">
      <c r="A197" s="91">
        <v>3114</v>
      </c>
      <c r="B197" s="70" t="s">
        <v>176</v>
      </c>
      <c r="C197" s="44"/>
      <c r="D197" s="125"/>
      <c r="E197" s="44">
        <v>26698.49</v>
      </c>
      <c r="F197" s="187"/>
    </row>
    <row r="198" spans="1:6" s="104" customFormat="1" x14ac:dyDescent="0.25">
      <c r="A198" s="91">
        <v>3121</v>
      </c>
      <c r="B198" s="70" t="s">
        <v>87</v>
      </c>
      <c r="C198" s="154">
        <v>240745.3</v>
      </c>
      <c r="D198" s="153">
        <v>306000</v>
      </c>
      <c r="E198" s="154">
        <v>300211.59999999998</v>
      </c>
      <c r="F198" s="155">
        <f t="shared" si="24"/>
        <v>98.108366013071887</v>
      </c>
    </row>
    <row r="199" spans="1:6" s="104" customFormat="1" x14ac:dyDescent="0.25">
      <c r="A199" s="91">
        <v>3132</v>
      </c>
      <c r="B199" s="70" t="s">
        <v>89</v>
      </c>
      <c r="C199" s="154">
        <v>474824.85</v>
      </c>
      <c r="D199" s="153">
        <v>605300</v>
      </c>
      <c r="E199" s="154">
        <v>599094.04</v>
      </c>
      <c r="F199" s="155">
        <f t="shared" si="24"/>
        <v>98.974729886006941</v>
      </c>
    </row>
    <row r="200" spans="1:6" s="104" customFormat="1" x14ac:dyDescent="0.25">
      <c r="A200" s="89">
        <v>32</v>
      </c>
      <c r="B200" s="90" t="s">
        <v>18</v>
      </c>
      <c r="C200" s="158">
        <f>SUM(C201:C218)</f>
        <v>269265.15000000002</v>
      </c>
      <c r="D200" s="159">
        <f>SUM(D201:D218)</f>
        <v>367300</v>
      </c>
      <c r="E200" s="158">
        <f>SUM(E201:E218)</f>
        <v>322597.27</v>
      </c>
      <c r="F200" s="160">
        <f t="shared" si="24"/>
        <v>87.829368363735369</v>
      </c>
    </row>
    <row r="201" spans="1:6" s="104" customFormat="1" x14ac:dyDescent="0.25">
      <c r="A201" s="91" t="s">
        <v>90</v>
      </c>
      <c r="B201" s="70" t="s">
        <v>107</v>
      </c>
      <c r="C201" s="154">
        <v>62770.17</v>
      </c>
      <c r="D201" s="153">
        <v>67800</v>
      </c>
      <c r="E201" s="154">
        <v>65463.96</v>
      </c>
      <c r="F201" s="155">
        <f t="shared" si="24"/>
        <v>96.554513274336287</v>
      </c>
    </row>
    <row r="202" spans="1:6" s="104" customFormat="1" x14ac:dyDescent="0.25">
      <c r="A202" s="91" t="s">
        <v>91</v>
      </c>
      <c r="B202" s="70" t="s">
        <v>108</v>
      </c>
      <c r="C202" s="154">
        <v>2377.65</v>
      </c>
      <c r="D202" s="153">
        <v>3800</v>
      </c>
      <c r="E202" s="154">
        <v>3202.75</v>
      </c>
      <c r="F202" s="155">
        <f t="shared" si="24"/>
        <v>84.28289473684211</v>
      </c>
    </row>
    <row r="203" spans="1:6" s="104" customFormat="1" x14ac:dyDescent="0.25">
      <c r="A203" s="91" t="s">
        <v>92</v>
      </c>
      <c r="B203" s="70" t="s">
        <v>109</v>
      </c>
      <c r="C203" s="154">
        <v>16751.62</v>
      </c>
      <c r="D203" s="153">
        <v>19000</v>
      </c>
      <c r="E203" s="154">
        <v>18743.400000000001</v>
      </c>
      <c r="F203" s="155">
        <f t="shared" si="24"/>
        <v>98.649473684210534</v>
      </c>
    </row>
    <row r="204" spans="1:6" s="104" customFormat="1" x14ac:dyDescent="0.25">
      <c r="A204" s="91" t="s">
        <v>93</v>
      </c>
      <c r="B204" s="70" t="s">
        <v>110</v>
      </c>
      <c r="C204" s="154">
        <v>10000</v>
      </c>
      <c r="D204" s="153">
        <v>15000</v>
      </c>
      <c r="E204" s="154">
        <v>14229.05</v>
      </c>
      <c r="F204" s="155">
        <f t="shared" si="24"/>
        <v>94.86033333333333</v>
      </c>
    </row>
    <row r="205" spans="1:6" s="104" customFormat="1" x14ac:dyDescent="0.25">
      <c r="A205" s="91" t="s">
        <v>94</v>
      </c>
      <c r="B205" s="70" t="s">
        <v>111</v>
      </c>
      <c r="C205" s="154">
        <v>56666.65</v>
      </c>
      <c r="D205" s="153">
        <v>79700</v>
      </c>
      <c r="E205" s="154">
        <v>62917.37</v>
      </c>
      <c r="F205" s="155">
        <f t="shared" si="24"/>
        <v>78.942747804266006</v>
      </c>
    </row>
    <row r="206" spans="1:6" s="104" customFormat="1" x14ac:dyDescent="0.25">
      <c r="A206" s="91" t="s">
        <v>95</v>
      </c>
      <c r="B206" s="70" t="s">
        <v>112</v>
      </c>
      <c r="C206" s="154">
        <v>11282.01</v>
      </c>
      <c r="D206" s="153">
        <v>19000</v>
      </c>
      <c r="E206" s="154">
        <v>16200.2</v>
      </c>
      <c r="F206" s="155">
        <f t="shared" si="24"/>
        <v>85.264210526315793</v>
      </c>
    </row>
    <row r="207" spans="1:6" s="104" customFormat="1" x14ac:dyDescent="0.25">
      <c r="A207" s="91" t="s">
        <v>96</v>
      </c>
      <c r="B207" s="70" t="s">
        <v>113</v>
      </c>
      <c r="C207" s="154">
        <v>5506.78</v>
      </c>
      <c r="D207" s="153">
        <v>7000</v>
      </c>
      <c r="E207" s="154">
        <v>6928.49</v>
      </c>
      <c r="F207" s="155">
        <f t="shared" si="24"/>
        <v>98.978428571428566</v>
      </c>
    </row>
    <row r="208" spans="1:6" s="104" customFormat="1" x14ac:dyDescent="0.25">
      <c r="A208" s="91" t="s">
        <v>97</v>
      </c>
      <c r="B208" s="70" t="s">
        <v>114</v>
      </c>
      <c r="C208" s="154">
        <v>3989.48</v>
      </c>
      <c r="D208" s="153">
        <v>1000</v>
      </c>
      <c r="E208" s="154">
        <v>519.95000000000005</v>
      </c>
      <c r="F208" s="155">
        <f t="shared" si="24"/>
        <v>51.995000000000005</v>
      </c>
    </row>
    <row r="209" spans="1:6" s="104" customFormat="1" x14ac:dyDescent="0.25">
      <c r="A209" s="91" t="s">
        <v>98</v>
      </c>
      <c r="B209" s="70" t="s">
        <v>115</v>
      </c>
      <c r="C209" s="154">
        <v>16423.29</v>
      </c>
      <c r="D209" s="153">
        <v>23000</v>
      </c>
      <c r="E209" s="154">
        <v>22044.27</v>
      </c>
      <c r="F209" s="155">
        <f t="shared" si="24"/>
        <v>95.844652173913047</v>
      </c>
    </row>
    <row r="210" spans="1:6" s="104" customFormat="1" x14ac:dyDescent="0.25">
      <c r="A210" s="91" t="s">
        <v>99</v>
      </c>
      <c r="B210" s="70" t="s">
        <v>116</v>
      </c>
      <c r="C210" s="154">
        <v>39576.53</v>
      </c>
      <c r="D210" s="153">
        <v>56200</v>
      </c>
      <c r="E210" s="154">
        <v>56200</v>
      </c>
      <c r="F210" s="155">
        <f t="shared" si="24"/>
        <v>100</v>
      </c>
    </row>
    <row r="211" spans="1:6" s="104" customFormat="1" x14ac:dyDescent="0.25">
      <c r="A211" s="91" t="s">
        <v>100</v>
      </c>
      <c r="B211" s="70" t="s">
        <v>117</v>
      </c>
      <c r="C211" s="154">
        <v>10844.52</v>
      </c>
      <c r="D211" s="153">
        <v>19200</v>
      </c>
      <c r="E211" s="154">
        <v>18450.36</v>
      </c>
      <c r="F211" s="155">
        <f t="shared" si="24"/>
        <v>96.095625000000013</v>
      </c>
    </row>
    <row r="212" spans="1:6" s="104" customFormat="1" x14ac:dyDescent="0.25">
      <c r="A212" s="91" t="s">
        <v>101</v>
      </c>
      <c r="B212" s="70" t="s">
        <v>118</v>
      </c>
      <c r="C212" s="154">
        <v>6795.48</v>
      </c>
      <c r="D212" s="153">
        <v>12600</v>
      </c>
      <c r="E212" s="154">
        <v>8904</v>
      </c>
      <c r="F212" s="155">
        <f t="shared" si="24"/>
        <v>70.666666666666671</v>
      </c>
    </row>
    <row r="213" spans="1:6" s="104" customFormat="1" x14ac:dyDescent="0.25">
      <c r="A213" s="91">
        <v>3237</v>
      </c>
      <c r="B213" s="70" t="s">
        <v>134</v>
      </c>
      <c r="C213" s="154">
        <v>0</v>
      </c>
      <c r="D213" s="153">
        <v>15000</v>
      </c>
      <c r="E213" s="154">
        <v>0</v>
      </c>
      <c r="F213" s="155">
        <f t="shared" si="24"/>
        <v>0</v>
      </c>
    </row>
    <row r="214" spans="1:6" s="104" customFormat="1" x14ac:dyDescent="0.25">
      <c r="A214" s="91" t="s">
        <v>102</v>
      </c>
      <c r="B214" s="70" t="s">
        <v>119</v>
      </c>
      <c r="C214" s="154">
        <v>14938.39</v>
      </c>
      <c r="D214" s="153">
        <v>15300</v>
      </c>
      <c r="E214" s="154">
        <v>15300</v>
      </c>
      <c r="F214" s="155">
        <f t="shared" si="24"/>
        <v>100</v>
      </c>
    </row>
    <row r="215" spans="1:6" s="104" customFormat="1" x14ac:dyDescent="0.25">
      <c r="A215" s="91" t="s">
        <v>103</v>
      </c>
      <c r="B215" s="70" t="s">
        <v>197</v>
      </c>
      <c r="C215" s="154">
        <v>872.57</v>
      </c>
      <c r="D215" s="153">
        <v>1500</v>
      </c>
      <c r="E215" s="154">
        <v>2096.4</v>
      </c>
      <c r="F215" s="155">
        <f t="shared" si="24"/>
        <v>139.76</v>
      </c>
    </row>
    <row r="216" spans="1:6" s="104" customFormat="1" x14ac:dyDescent="0.25">
      <c r="A216" s="91" t="s">
        <v>104</v>
      </c>
      <c r="B216" s="70" t="s">
        <v>120</v>
      </c>
      <c r="C216" s="154">
        <v>5150.01</v>
      </c>
      <c r="D216" s="153">
        <v>6600</v>
      </c>
      <c r="E216" s="154">
        <v>6237.07</v>
      </c>
      <c r="F216" s="155">
        <f t="shared" si="24"/>
        <v>94.501060606060605</v>
      </c>
    </row>
    <row r="217" spans="1:6" s="104" customFormat="1" x14ac:dyDescent="0.25">
      <c r="A217" s="91" t="s">
        <v>105</v>
      </c>
      <c r="B217" s="70" t="s">
        <v>121</v>
      </c>
      <c r="C217" s="154">
        <v>5320</v>
      </c>
      <c r="D217" s="153">
        <v>5600</v>
      </c>
      <c r="E217" s="154">
        <v>5160</v>
      </c>
      <c r="F217" s="155">
        <f t="shared" si="24"/>
        <v>92.142857142857139</v>
      </c>
    </row>
    <row r="218" spans="1:6" s="104" customFormat="1" x14ac:dyDescent="0.25">
      <c r="A218" s="91" t="s">
        <v>106</v>
      </c>
      <c r="B218" s="70" t="s">
        <v>122</v>
      </c>
      <c r="C218" s="154">
        <v>0</v>
      </c>
      <c r="D218" s="153">
        <v>0</v>
      </c>
      <c r="E218" s="154">
        <v>0</v>
      </c>
      <c r="F218" s="155">
        <v>0</v>
      </c>
    </row>
    <row r="219" spans="1:6" s="104" customFormat="1" x14ac:dyDescent="0.25">
      <c r="A219" s="89">
        <v>34</v>
      </c>
      <c r="B219" s="90" t="s">
        <v>57</v>
      </c>
      <c r="C219" s="158">
        <f>C220</f>
        <v>2761.42</v>
      </c>
      <c r="D219" s="159">
        <f>D220</f>
        <v>4000</v>
      </c>
      <c r="E219" s="158">
        <f>E220</f>
        <v>3247.26</v>
      </c>
      <c r="F219" s="160">
        <f t="shared" si="24"/>
        <v>81.1815</v>
      </c>
    </row>
    <row r="220" spans="1:6" s="104" customFormat="1" x14ac:dyDescent="0.25">
      <c r="A220" s="91" t="s">
        <v>123</v>
      </c>
      <c r="B220" s="70" t="s">
        <v>124</v>
      </c>
      <c r="C220" s="154">
        <v>2761.42</v>
      </c>
      <c r="D220" s="153">
        <v>4000</v>
      </c>
      <c r="E220" s="154">
        <v>3247.26</v>
      </c>
      <c r="F220" s="155">
        <f t="shared" si="24"/>
        <v>81.1815</v>
      </c>
    </row>
    <row r="221" spans="1:6" s="104" customFormat="1" x14ac:dyDescent="0.25">
      <c r="A221" s="131" t="s">
        <v>64</v>
      </c>
      <c r="B221" s="132" t="s">
        <v>63</v>
      </c>
      <c r="C221" s="161">
        <f>C222</f>
        <v>99359.48000000001</v>
      </c>
      <c r="D221" s="162">
        <f>D222</f>
        <v>58300</v>
      </c>
      <c r="E221" s="161">
        <f>E222</f>
        <v>64526.01</v>
      </c>
      <c r="F221" s="163">
        <f t="shared" si="24"/>
        <v>110.67926243567754</v>
      </c>
    </row>
    <row r="222" spans="1:6" s="104" customFormat="1" x14ac:dyDescent="0.25">
      <c r="A222" s="89">
        <v>3</v>
      </c>
      <c r="B222" s="90" t="s">
        <v>7</v>
      </c>
      <c r="C222" s="158">
        <f>C223+C227+C244</f>
        <v>99359.48000000001</v>
      </c>
      <c r="D222" s="159">
        <f>D223+D227+D244</f>
        <v>58300</v>
      </c>
      <c r="E222" s="158">
        <f>E223+E227+E244</f>
        <v>64526.01</v>
      </c>
      <c r="F222" s="160">
        <f t="shared" si="24"/>
        <v>110.67926243567754</v>
      </c>
    </row>
    <row r="223" spans="1:6" s="104" customFormat="1" x14ac:dyDescent="0.25">
      <c r="A223" s="89">
        <v>31</v>
      </c>
      <c r="B223" s="90" t="s">
        <v>8</v>
      </c>
      <c r="C223" s="158">
        <f>SUM(C224:C226)</f>
        <v>2530</v>
      </c>
      <c r="D223" s="159">
        <f>SUM(D224:D226)</f>
        <v>0</v>
      </c>
      <c r="E223" s="158">
        <f>SUM(E224:E226)</f>
        <v>850</v>
      </c>
      <c r="F223" s="160">
        <v>0</v>
      </c>
    </row>
    <row r="224" spans="1:6" s="104" customFormat="1" x14ac:dyDescent="0.25">
      <c r="A224" s="91" t="s">
        <v>85</v>
      </c>
      <c r="B224" s="70" t="s">
        <v>86</v>
      </c>
      <c r="C224" s="154">
        <v>2530</v>
      </c>
      <c r="D224" s="153">
        <v>0</v>
      </c>
      <c r="E224" s="154">
        <v>0</v>
      </c>
      <c r="F224" s="155">
        <v>0</v>
      </c>
    </row>
    <row r="225" spans="1:6" s="104" customFormat="1" x14ac:dyDescent="0.25">
      <c r="A225" s="91">
        <v>3121</v>
      </c>
      <c r="B225" s="70" t="s">
        <v>87</v>
      </c>
      <c r="C225" s="154">
        <v>0</v>
      </c>
      <c r="D225" s="153">
        <v>0</v>
      </c>
      <c r="E225" s="154">
        <v>850</v>
      </c>
      <c r="F225" s="155">
        <v>0</v>
      </c>
    </row>
    <row r="226" spans="1:6" s="104" customFormat="1" x14ac:dyDescent="0.25">
      <c r="A226" s="91" t="s">
        <v>88</v>
      </c>
      <c r="B226" s="70" t="s">
        <v>89</v>
      </c>
      <c r="C226" s="154">
        <v>0</v>
      </c>
      <c r="D226" s="153">
        <v>0</v>
      </c>
      <c r="E226" s="154">
        <v>0</v>
      </c>
      <c r="F226" s="155">
        <v>0</v>
      </c>
    </row>
    <row r="227" spans="1:6" s="104" customFormat="1" x14ac:dyDescent="0.25">
      <c r="A227" s="89">
        <v>32</v>
      </c>
      <c r="B227" s="90" t="s">
        <v>18</v>
      </c>
      <c r="C227" s="158">
        <f>SUM(C228:C243)</f>
        <v>96392.91</v>
      </c>
      <c r="D227" s="159">
        <f>SUM(D228:D243)</f>
        <v>57600</v>
      </c>
      <c r="E227" s="158">
        <f>SUM(E228:E243)</f>
        <v>63598.43</v>
      </c>
      <c r="F227" s="160">
        <f t="shared" si="24"/>
        <v>110.41394097222221</v>
      </c>
    </row>
    <row r="228" spans="1:6" s="104" customFormat="1" x14ac:dyDescent="0.25">
      <c r="A228" s="91" t="s">
        <v>125</v>
      </c>
      <c r="B228" s="70" t="s">
        <v>132</v>
      </c>
      <c r="C228" s="154">
        <v>20856.43</v>
      </c>
      <c r="D228" s="153">
        <v>1000</v>
      </c>
      <c r="E228" s="154">
        <v>355</v>
      </c>
      <c r="F228" s="155">
        <f t="shared" si="24"/>
        <v>35.5</v>
      </c>
    </row>
    <row r="229" spans="1:6" s="104" customFormat="1" x14ac:dyDescent="0.25">
      <c r="A229" s="91" t="s">
        <v>91</v>
      </c>
      <c r="B229" s="70" t="s">
        <v>108</v>
      </c>
      <c r="C229" s="154">
        <v>130</v>
      </c>
      <c r="D229" s="153">
        <v>2000</v>
      </c>
      <c r="E229" s="154">
        <v>1350</v>
      </c>
      <c r="F229" s="155">
        <f t="shared" si="24"/>
        <v>67.5</v>
      </c>
    </row>
    <row r="230" spans="1:6" s="104" customFormat="1" x14ac:dyDescent="0.25">
      <c r="A230" s="91" t="s">
        <v>92</v>
      </c>
      <c r="B230" s="70" t="s">
        <v>109</v>
      </c>
      <c r="C230" s="154">
        <v>5150.51</v>
      </c>
      <c r="D230" s="153">
        <v>2800</v>
      </c>
      <c r="E230" s="154">
        <v>1552.41</v>
      </c>
      <c r="F230" s="155">
        <f t="shared" si="24"/>
        <v>55.443214285714291</v>
      </c>
    </row>
    <row r="231" spans="1:6" s="104" customFormat="1" x14ac:dyDescent="0.25">
      <c r="A231" s="91" t="s">
        <v>95</v>
      </c>
      <c r="B231" s="70" t="s">
        <v>112</v>
      </c>
      <c r="C231" s="154">
        <v>0</v>
      </c>
      <c r="D231" s="153">
        <v>0</v>
      </c>
      <c r="E231" s="154">
        <v>0</v>
      </c>
      <c r="F231" s="155">
        <v>0</v>
      </c>
    </row>
    <row r="232" spans="1:6" s="104" customFormat="1" x14ac:dyDescent="0.25">
      <c r="A232" s="91" t="s">
        <v>96</v>
      </c>
      <c r="B232" s="70" t="s">
        <v>113</v>
      </c>
      <c r="C232" s="154">
        <v>418.39</v>
      </c>
      <c r="D232" s="153">
        <v>1000</v>
      </c>
      <c r="E232" s="154">
        <v>30.75</v>
      </c>
      <c r="F232" s="155">
        <f t="shared" si="24"/>
        <v>3.0750000000000002</v>
      </c>
    </row>
    <row r="233" spans="1:6" s="104" customFormat="1" x14ac:dyDescent="0.25">
      <c r="A233" s="91" t="s">
        <v>97</v>
      </c>
      <c r="B233" s="70" t="s">
        <v>114</v>
      </c>
      <c r="C233" s="154">
        <v>560.29999999999995</v>
      </c>
      <c r="D233" s="153">
        <v>1900</v>
      </c>
      <c r="E233" s="154">
        <v>1795.46</v>
      </c>
      <c r="F233" s="155">
        <f t="shared" si="24"/>
        <v>94.497894736842099</v>
      </c>
    </row>
    <row r="234" spans="1:6" s="104" customFormat="1" x14ac:dyDescent="0.25">
      <c r="A234" s="91" t="s">
        <v>98</v>
      </c>
      <c r="B234" s="70" t="s">
        <v>115</v>
      </c>
      <c r="C234" s="154">
        <v>18660.38</v>
      </c>
      <c r="D234" s="153">
        <v>6000</v>
      </c>
      <c r="E234" s="154">
        <v>2380.92</v>
      </c>
      <c r="F234" s="155">
        <f t="shared" si="24"/>
        <v>39.682000000000002</v>
      </c>
    </row>
    <row r="235" spans="1:6" s="104" customFormat="1" x14ac:dyDescent="0.25">
      <c r="A235" s="91" t="s">
        <v>100</v>
      </c>
      <c r="B235" s="70" t="s">
        <v>117</v>
      </c>
      <c r="C235" s="154">
        <v>2352.06</v>
      </c>
      <c r="D235" s="153">
        <v>2000</v>
      </c>
      <c r="E235" s="154">
        <v>762.09</v>
      </c>
      <c r="F235" s="155">
        <f t="shared" si="24"/>
        <v>38.104500000000002</v>
      </c>
    </row>
    <row r="236" spans="1:6" s="104" customFormat="1" x14ac:dyDescent="0.25">
      <c r="A236" s="91" t="s">
        <v>126</v>
      </c>
      <c r="B236" s="70" t="s">
        <v>133</v>
      </c>
      <c r="C236" s="154">
        <v>3108.31</v>
      </c>
      <c r="D236" s="153">
        <v>3000</v>
      </c>
      <c r="E236" s="154">
        <v>4156.54</v>
      </c>
      <c r="F236" s="155">
        <f t="shared" si="24"/>
        <v>138.55133333333333</v>
      </c>
    </row>
    <row r="237" spans="1:6" s="104" customFormat="1" x14ac:dyDescent="0.25">
      <c r="A237" s="91" t="s">
        <v>101</v>
      </c>
      <c r="B237" s="70" t="s">
        <v>118</v>
      </c>
      <c r="C237" s="154">
        <v>407.6</v>
      </c>
      <c r="D237" s="153">
        <v>500</v>
      </c>
      <c r="E237" s="154">
        <v>568.02</v>
      </c>
      <c r="F237" s="155">
        <f t="shared" si="24"/>
        <v>113.604</v>
      </c>
    </row>
    <row r="238" spans="1:6" s="104" customFormat="1" x14ac:dyDescent="0.25">
      <c r="A238" s="91" t="s">
        <v>127</v>
      </c>
      <c r="B238" s="70" t="s">
        <v>134</v>
      </c>
      <c r="C238" s="154">
        <v>27111.66</v>
      </c>
      <c r="D238" s="153">
        <v>30000</v>
      </c>
      <c r="E238" s="154">
        <v>43424.33</v>
      </c>
      <c r="F238" s="155">
        <f t="shared" si="24"/>
        <v>144.74776666666668</v>
      </c>
    </row>
    <row r="239" spans="1:6" s="104" customFormat="1" x14ac:dyDescent="0.25">
      <c r="A239" s="91" t="s">
        <v>102</v>
      </c>
      <c r="B239" s="70" t="s">
        <v>119</v>
      </c>
      <c r="C239" s="154">
        <v>1256.25</v>
      </c>
      <c r="D239" s="153">
        <v>4000</v>
      </c>
      <c r="E239" s="154">
        <v>2996.55</v>
      </c>
      <c r="F239" s="155">
        <f t="shared" si="24"/>
        <v>74.913750000000007</v>
      </c>
    </row>
    <row r="240" spans="1:6" s="104" customFormat="1" x14ac:dyDescent="0.25">
      <c r="A240" s="91" t="s">
        <v>128</v>
      </c>
      <c r="B240" s="70" t="s">
        <v>135</v>
      </c>
      <c r="C240" s="154">
        <v>6702.24</v>
      </c>
      <c r="D240" s="153">
        <v>0</v>
      </c>
      <c r="E240" s="154">
        <v>0</v>
      </c>
      <c r="F240" s="155">
        <v>0</v>
      </c>
    </row>
    <row r="241" spans="1:6" s="104" customFormat="1" x14ac:dyDescent="0.25">
      <c r="A241" s="91" t="s">
        <v>129</v>
      </c>
      <c r="B241" s="70" t="s">
        <v>136</v>
      </c>
      <c r="C241" s="154">
        <v>2279.9299999999998</v>
      </c>
      <c r="D241" s="153">
        <v>2500</v>
      </c>
      <c r="E241" s="154">
        <v>3883.09</v>
      </c>
      <c r="F241" s="155">
        <f t="shared" si="24"/>
        <v>155.3236</v>
      </c>
    </row>
    <row r="242" spans="1:6" s="104" customFormat="1" x14ac:dyDescent="0.25">
      <c r="A242" s="91" t="s">
        <v>105</v>
      </c>
      <c r="B242" s="70" t="s">
        <v>121</v>
      </c>
      <c r="C242" s="154">
        <v>622.29999999999995</v>
      </c>
      <c r="D242" s="153">
        <v>900</v>
      </c>
      <c r="E242" s="154">
        <v>343.27</v>
      </c>
      <c r="F242" s="155">
        <f t="shared" si="24"/>
        <v>38.141111111111108</v>
      </c>
    </row>
    <row r="243" spans="1:6" s="104" customFormat="1" x14ac:dyDescent="0.25">
      <c r="A243" s="91" t="s">
        <v>106</v>
      </c>
      <c r="B243" s="70" t="s">
        <v>122</v>
      </c>
      <c r="C243" s="154">
        <v>6776.55</v>
      </c>
      <c r="D243" s="153">
        <v>0</v>
      </c>
      <c r="E243" s="154">
        <v>0</v>
      </c>
      <c r="F243" s="155">
        <v>0</v>
      </c>
    </row>
    <row r="244" spans="1:6" s="104" customFormat="1" x14ac:dyDescent="0.25">
      <c r="A244" s="89">
        <v>34</v>
      </c>
      <c r="B244" s="90" t="s">
        <v>57</v>
      </c>
      <c r="C244" s="158">
        <f>SUM(C245:C247)</f>
        <v>436.57</v>
      </c>
      <c r="D244" s="159">
        <f>SUM(D245:D247)</f>
        <v>700</v>
      </c>
      <c r="E244" s="158">
        <f>SUM(E245:E247)</f>
        <v>77.58</v>
      </c>
      <c r="F244" s="160">
        <f t="shared" si="24"/>
        <v>11.082857142857144</v>
      </c>
    </row>
    <row r="245" spans="1:6" s="104" customFormat="1" x14ac:dyDescent="0.25">
      <c r="A245" s="91" t="s">
        <v>123</v>
      </c>
      <c r="B245" s="70" t="s">
        <v>124</v>
      </c>
      <c r="C245" s="154">
        <v>380.51</v>
      </c>
      <c r="D245" s="153">
        <v>600</v>
      </c>
      <c r="E245" s="154">
        <v>0</v>
      </c>
      <c r="F245" s="155">
        <f t="shared" si="24"/>
        <v>0</v>
      </c>
    </row>
    <row r="246" spans="1:6" s="104" customFormat="1" x14ac:dyDescent="0.25">
      <c r="A246" s="91" t="s">
        <v>130</v>
      </c>
      <c r="B246" s="70" t="s">
        <v>137</v>
      </c>
      <c r="C246" s="154">
        <v>56.06</v>
      </c>
      <c r="D246" s="153">
        <v>100</v>
      </c>
      <c r="E246" s="154">
        <v>77.58</v>
      </c>
      <c r="F246" s="155">
        <f t="shared" si="24"/>
        <v>77.58</v>
      </c>
    </row>
    <row r="247" spans="1:6" s="104" customFormat="1" x14ac:dyDescent="0.25">
      <c r="A247" s="91" t="s">
        <v>131</v>
      </c>
      <c r="B247" s="70" t="s">
        <v>138</v>
      </c>
      <c r="C247" s="154">
        <v>0</v>
      </c>
      <c r="D247" s="153">
        <v>0</v>
      </c>
      <c r="E247" s="154">
        <v>0</v>
      </c>
      <c r="F247" s="155">
        <v>0</v>
      </c>
    </row>
    <row r="248" spans="1:6" s="104" customFormat="1" x14ac:dyDescent="0.25">
      <c r="A248" s="131" t="s">
        <v>67</v>
      </c>
      <c r="B248" s="132" t="s">
        <v>68</v>
      </c>
      <c r="C248" s="161">
        <f>C249</f>
        <v>94240.39</v>
      </c>
      <c r="D248" s="162">
        <f>D249</f>
        <v>114200</v>
      </c>
      <c r="E248" s="161">
        <f>E249</f>
        <v>119511.63999999998</v>
      </c>
      <c r="F248" s="163">
        <f t="shared" si="24"/>
        <v>104.65117338003502</v>
      </c>
    </row>
    <row r="249" spans="1:6" s="104" customFormat="1" x14ac:dyDescent="0.25">
      <c r="A249" s="89">
        <v>3</v>
      </c>
      <c r="B249" s="90" t="s">
        <v>7</v>
      </c>
      <c r="C249" s="158">
        <f>C250+C259</f>
        <v>94240.39</v>
      </c>
      <c r="D249" s="159">
        <f>D250+D259</f>
        <v>114200</v>
      </c>
      <c r="E249" s="158">
        <f>E250+E259</f>
        <v>119511.63999999998</v>
      </c>
      <c r="F249" s="160">
        <f t="shared" si="24"/>
        <v>104.65117338003502</v>
      </c>
    </row>
    <row r="250" spans="1:6" s="104" customFormat="1" x14ac:dyDescent="0.25">
      <c r="A250" s="89">
        <v>32</v>
      </c>
      <c r="B250" s="90" t="s">
        <v>18</v>
      </c>
      <c r="C250" s="158">
        <f>SUM(C251:C258)</f>
        <v>72537.34</v>
      </c>
      <c r="D250" s="159">
        <f>SUM(D251:D258)</f>
        <v>93200</v>
      </c>
      <c r="E250" s="158">
        <f>SUM(E251:E258)</f>
        <v>93138.819999999992</v>
      </c>
      <c r="F250" s="160">
        <f t="shared" si="24"/>
        <v>99.934356223175953</v>
      </c>
    </row>
    <row r="251" spans="1:6" s="104" customFormat="1" x14ac:dyDescent="0.25">
      <c r="A251" s="91" t="s">
        <v>93</v>
      </c>
      <c r="B251" s="70" t="s">
        <v>110</v>
      </c>
      <c r="C251" s="154">
        <v>3214.85</v>
      </c>
      <c r="D251" s="153">
        <v>1500</v>
      </c>
      <c r="E251" s="154">
        <v>106.89</v>
      </c>
      <c r="F251" s="155">
        <f t="shared" si="24"/>
        <v>7.1260000000000003</v>
      </c>
    </row>
    <row r="252" spans="1:6" s="104" customFormat="1" x14ac:dyDescent="0.25">
      <c r="A252" s="91" t="s">
        <v>98</v>
      </c>
      <c r="B252" s="70" t="s">
        <v>115</v>
      </c>
      <c r="C252" s="154">
        <v>0</v>
      </c>
      <c r="D252" s="153">
        <v>0</v>
      </c>
      <c r="E252" s="154">
        <v>0</v>
      </c>
      <c r="F252" s="155">
        <v>0</v>
      </c>
    </row>
    <row r="253" spans="1:6" s="104" customFormat="1" x14ac:dyDescent="0.25">
      <c r="A253" s="91" t="s">
        <v>99</v>
      </c>
      <c r="B253" s="70" t="s">
        <v>116</v>
      </c>
      <c r="C253" s="154">
        <v>980</v>
      </c>
      <c r="D253" s="153">
        <v>11000</v>
      </c>
      <c r="E253" s="154">
        <v>13564.48</v>
      </c>
      <c r="F253" s="155">
        <f t="shared" si="24"/>
        <v>123.31345454545455</v>
      </c>
    </row>
    <row r="254" spans="1:6" s="104" customFormat="1" x14ac:dyDescent="0.25">
      <c r="A254" s="91" t="s">
        <v>140</v>
      </c>
      <c r="B254" s="70" t="s">
        <v>143</v>
      </c>
      <c r="C254" s="154">
        <v>17326.52</v>
      </c>
      <c r="D254" s="153">
        <v>20000</v>
      </c>
      <c r="E254" s="154">
        <v>20962.990000000002</v>
      </c>
      <c r="F254" s="155">
        <f t="shared" si="24"/>
        <v>104.81495000000001</v>
      </c>
    </row>
    <row r="255" spans="1:6" s="104" customFormat="1" x14ac:dyDescent="0.25">
      <c r="A255" s="91" t="s">
        <v>127</v>
      </c>
      <c r="B255" s="70" t="s">
        <v>134</v>
      </c>
      <c r="C255" s="154">
        <v>44442.82</v>
      </c>
      <c r="D255" s="153">
        <v>31500</v>
      </c>
      <c r="E255" s="154">
        <v>41037.089999999997</v>
      </c>
      <c r="F255" s="155">
        <f t="shared" si="24"/>
        <v>130.27647619047619</v>
      </c>
    </row>
    <row r="256" spans="1:6" s="104" customFormat="1" x14ac:dyDescent="0.25">
      <c r="A256" s="91" t="s">
        <v>128</v>
      </c>
      <c r="B256" s="70" t="s">
        <v>135</v>
      </c>
      <c r="C256" s="154">
        <v>0</v>
      </c>
      <c r="D256" s="153">
        <v>800</v>
      </c>
      <c r="E256" s="154">
        <v>583.20000000000005</v>
      </c>
      <c r="F256" s="155">
        <f t="shared" ref="F256:F314" si="25">E256/D256*100</f>
        <v>72.900000000000006</v>
      </c>
    </row>
    <row r="257" spans="1:6" s="104" customFormat="1" x14ac:dyDescent="0.25">
      <c r="A257" s="91" t="s">
        <v>141</v>
      </c>
      <c r="B257" s="70" t="s">
        <v>144</v>
      </c>
      <c r="C257" s="154">
        <v>1403.11</v>
      </c>
      <c r="D257" s="153">
        <v>16500</v>
      </c>
      <c r="E257" s="154">
        <v>7855.62</v>
      </c>
      <c r="F257" s="155">
        <f t="shared" si="25"/>
        <v>47.609818181818184</v>
      </c>
    </row>
    <row r="258" spans="1:6" s="104" customFormat="1" x14ac:dyDescent="0.25">
      <c r="A258" s="91" t="s">
        <v>106</v>
      </c>
      <c r="B258" s="70" t="s">
        <v>122</v>
      </c>
      <c r="C258" s="154">
        <v>5170.04</v>
      </c>
      <c r="D258" s="153">
        <f>6900+5000</f>
        <v>11900</v>
      </c>
      <c r="E258" s="154">
        <v>9028.5499999999993</v>
      </c>
      <c r="F258" s="155">
        <f t="shared" si="25"/>
        <v>75.870168067226885</v>
      </c>
    </row>
    <row r="259" spans="1:6" s="104" customFormat="1" x14ac:dyDescent="0.25">
      <c r="A259" s="89">
        <v>34</v>
      </c>
      <c r="B259" s="90" t="s">
        <v>57</v>
      </c>
      <c r="C259" s="158">
        <f>C260</f>
        <v>21703.05</v>
      </c>
      <c r="D259" s="159">
        <f>D260</f>
        <v>21000</v>
      </c>
      <c r="E259" s="158">
        <f>E260</f>
        <v>26372.82</v>
      </c>
      <c r="F259" s="160">
        <f t="shared" si="25"/>
        <v>125.58485714285715</v>
      </c>
    </row>
    <row r="260" spans="1:6" s="104" customFormat="1" x14ac:dyDescent="0.25">
      <c r="A260" s="91" t="s">
        <v>131</v>
      </c>
      <c r="B260" s="70" t="s">
        <v>138</v>
      </c>
      <c r="C260" s="154">
        <v>21703.05</v>
      </c>
      <c r="D260" s="153">
        <v>21000</v>
      </c>
      <c r="E260" s="154">
        <v>26372.82</v>
      </c>
      <c r="F260" s="155">
        <f t="shared" si="25"/>
        <v>125.58485714285715</v>
      </c>
    </row>
    <row r="261" spans="1:6" s="104" customFormat="1" x14ac:dyDescent="0.25">
      <c r="A261" s="131" t="s">
        <v>77</v>
      </c>
      <c r="B261" s="132" t="s">
        <v>76</v>
      </c>
      <c r="C261" s="161">
        <f t="shared" ref="C261:E263" si="26">C262</f>
        <v>0</v>
      </c>
      <c r="D261" s="162">
        <f t="shared" si="26"/>
        <v>0</v>
      </c>
      <c r="E261" s="161">
        <f t="shared" si="26"/>
        <v>0</v>
      </c>
      <c r="F261" s="163">
        <v>0</v>
      </c>
    </row>
    <row r="262" spans="1:6" s="104" customFormat="1" x14ac:dyDescent="0.25">
      <c r="A262" s="89">
        <v>3</v>
      </c>
      <c r="B262" s="90" t="s">
        <v>7</v>
      </c>
      <c r="C262" s="158">
        <f t="shared" si="26"/>
        <v>0</v>
      </c>
      <c r="D262" s="159">
        <f t="shared" si="26"/>
        <v>0</v>
      </c>
      <c r="E262" s="158">
        <f t="shared" si="26"/>
        <v>0</v>
      </c>
      <c r="F262" s="160">
        <v>0</v>
      </c>
    </row>
    <row r="263" spans="1:6" s="104" customFormat="1" x14ac:dyDescent="0.25">
      <c r="A263" s="89">
        <v>32</v>
      </c>
      <c r="B263" s="90" t="s">
        <v>18</v>
      </c>
      <c r="C263" s="158">
        <f t="shared" si="26"/>
        <v>0</v>
      </c>
      <c r="D263" s="159">
        <f t="shared" si="26"/>
        <v>0</v>
      </c>
      <c r="E263" s="158">
        <f t="shared" si="26"/>
        <v>0</v>
      </c>
      <c r="F263" s="160">
        <v>0</v>
      </c>
    </row>
    <row r="264" spans="1:6" s="104" customFormat="1" x14ac:dyDescent="0.25">
      <c r="A264" s="91">
        <v>3237</v>
      </c>
      <c r="B264" s="70" t="s">
        <v>134</v>
      </c>
      <c r="C264" s="154">
        <v>0</v>
      </c>
      <c r="D264" s="153">
        <v>0</v>
      </c>
      <c r="E264" s="154">
        <v>0</v>
      </c>
      <c r="F264" s="155">
        <v>0</v>
      </c>
    </row>
    <row r="265" spans="1:6" s="123" customFormat="1" ht="30" x14ac:dyDescent="0.25">
      <c r="A265" s="135" t="s">
        <v>159</v>
      </c>
      <c r="B265" s="136" t="s">
        <v>52</v>
      </c>
      <c r="C265" s="164">
        <f>C266+C278+C285+C300+C312</f>
        <v>304967.12000000005</v>
      </c>
      <c r="D265" s="165">
        <f>D266+D278+D285+D300+D312</f>
        <v>528100</v>
      </c>
      <c r="E265" s="164">
        <f>E266+E278+E285+E300+E312</f>
        <v>480123.44999999995</v>
      </c>
      <c r="F265" s="166">
        <f t="shared" si="25"/>
        <v>90.915252793031613</v>
      </c>
    </row>
    <row r="266" spans="1:6" s="104" customFormat="1" x14ac:dyDescent="0.25">
      <c r="A266" s="131" t="s">
        <v>61</v>
      </c>
      <c r="B266" s="132" t="s">
        <v>60</v>
      </c>
      <c r="C266" s="161">
        <f t="shared" ref="C266:E267" si="27">C267</f>
        <v>165000.00000000003</v>
      </c>
      <c r="D266" s="162">
        <f t="shared" si="27"/>
        <v>300000</v>
      </c>
      <c r="E266" s="161">
        <f t="shared" si="27"/>
        <v>286423.74</v>
      </c>
      <c r="F266" s="163">
        <f t="shared" si="25"/>
        <v>95.474580000000003</v>
      </c>
    </row>
    <row r="267" spans="1:6" s="104" customFormat="1" x14ac:dyDescent="0.25">
      <c r="A267" s="89">
        <v>3</v>
      </c>
      <c r="B267" s="90" t="s">
        <v>7</v>
      </c>
      <c r="C267" s="158">
        <f t="shared" si="27"/>
        <v>165000.00000000003</v>
      </c>
      <c r="D267" s="159">
        <f t="shared" si="27"/>
        <v>300000</v>
      </c>
      <c r="E267" s="158">
        <f t="shared" si="27"/>
        <v>286423.74</v>
      </c>
      <c r="F267" s="160">
        <f t="shared" si="25"/>
        <v>95.474580000000003</v>
      </c>
    </row>
    <row r="268" spans="1:6" s="104" customFormat="1" x14ac:dyDescent="0.25">
      <c r="A268" s="89">
        <v>32</v>
      </c>
      <c r="B268" s="90" t="s">
        <v>18</v>
      </c>
      <c r="C268" s="158">
        <f>SUM(C269:C277)</f>
        <v>165000.00000000003</v>
      </c>
      <c r="D268" s="159">
        <f>SUM(D269:D277)</f>
        <v>300000</v>
      </c>
      <c r="E268" s="158">
        <f>SUM(E269:E277)</f>
        <v>286423.74</v>
      </c>
      <c r="F268" s="160">
        <f t="shared" si="25"/>
        <v>95.474580000000003</v>
      </c>
    </row>
    <row r="269" spans="1:6" s="104" customFormat="1" x14ac:dyDescent="0.25">
      <c r="A269" s="91" t="s">
        <v>125</v>
      </c>
      <c r="B269" s="70" t="s">
        <v>132</v>
      </c>
      <c r="C269" s="154">
        <v>21481.33</v>
      </c>
      <c r="D269" s="153">
        <v>6000</v>
      </c>
      <c r="E269" s="154">
        <v>6127.35</v>
      </c>
      <c r="F269" s="155">
        <f t="shared" si="25"/>
        <v>102.1225</v>
      </c>
    </row>
    <row r="270" spans="1:6" s="104" customFormat="1" x14ac:dyDescent="0.25">
      <c r="A270" s="91" t="s">
        <v>139</v>
      </c>
      <c r="B270" s="70" t="s">
        <v>142</v>
      </c>
      <c r="C270" s="154">
        <v>0</v>
      </c>
      <c r="D270" s="153">
        <v>0</v>
      </c>
      <c r="E270" s="154">
        <v>0</v>
      </c>
      <c r="F270" s="155">
        <v>0</v>
      </c>
    </row>
    <row r="271" spans="1:6" s="104" customFormat="1" x14ac:dyDescent="0.25">
      <c r="A271" s="91" t="s">
        <v>93</v>
      </c>
      <c r="B271" s="70" t="s">
        <v>110</v>
      </c>
      <c r="C271" s="154">
        <v>40207.160000000003</v>
      </c>
      <c r="D271" s="153">
        <v>27600</v>
      </c>
      <c r="E271" s="154">
        <v>27600</v>
      </c>
      <c r="F271" s="155">
        <f t="shared" si="25"/>
        <v>100</v>
      </c>
    </row>
    <row r="272" spans="1:6" s="104" customFormat="1" x14ac:dyDescent="0.25">
      <c r="A272" s="91" t="s">
        <v>98</v>
      </c>
      <c r="B272" s="70" t="s">
        <v>115</v>
      </c>
      <c r="C272" s="154">
        <v>6090</v>
      </c>
      <c r="D272" s="153">
        <v>10000</v>
      </c>
      <c r="E272" s="154">
        <v>4375</v>
      </c>
      <c r="F272" s="155">
        <f t="shared" si="25"/>
        <v>43.75</v>
      </c>
    </row>
    <row r="273" spans="1:6" s="104" customFormat="1" x14ac:dyDescent="0.25">
      <c r="A273" s="91" t="s">
        <v>140</v>
      </c>
      <c r="B273" s="70" t="s">
        <v>143</v>
      </c>
      <c r="C273" s="154">
        <v>13124.21</v>
      </c>
      <c r="D273" s="153">
        <v>32500</v>
      </c>
      <c r="E273" s="154">
        <v>26857.9</v>
      </c>
      <c r="F273" s="155">
        <f t="shared" si="25"/>
        <v>82.639692307692314</v>
      </c>
    </row>
    <row r="274" spans="1:6" s="104" customFormat="1" x14ac:dyDescent="0.25">
      <c r="A274" s="91" t="s">
        <v>127</v>
      </c>
      <c r="B274" s="70" t="s">
        <v>134</v>
      </c>
      <c r="C274" s="154">
        <v>63875.39</v>
      </c>
      <c r="D274" s="153">
        <v>188900</v>
      </c>
      <c r="E274" s="154">
        <v>186794.74</v>
      </c>
      <c r="F274" s="155">
        <f t="shared" si="25"/>
        <v>98.88551614610904</v>
      </c>
    </row>
    <row r="275" spans="1:6" s="104" customFormat="1" x14ac:dyDescent="0.25">
      <c r="A275" s="91" t="s">
        <v>128</v>
      </c>
      <c r="B275" s="70" t="s">
        <v>135</v>
      </c>
      <c r="C275" s="154">
        <v>17864.96</v>
      </c>
      <c r="D275" s="153">
        <v>35000</v>
      </c>
      <c r="E275" s="154">
        <v>34668.75</v>
      </c>
      <c r="F275" s="155">
        <f t="shared" si="25"/>
        <v>99.053571428571431</v>
      </c>
    </row>
    <row r="276" spans="1:6" s="104" customFormat="1" x14ac:dyDescent="0.25">
      <c r="A276" s="91" t="s">
        <v>141</v>
      </c>
      <c r="B276" s="70" t="s">
        <v>144</v>
      </c>
      <c r="C276" s="154">
        <v>2356.9499999999998</v>
      </c>
      <c r="D276" s="153">
        <v>0</v>
      </c>
      <c r="E276" s="154">
        <v>0</v>
      </c>
      <c r="F276" s="155">
        <v>0</v>
      </c>
    </row>
    <row r="277" spans="1:6" s="104" customFormat="1" x14ac:dyDescent="0.25">
      <c r="A277" s="91" t="s">
        <v>129</v>
      </c>
      <c r="B277" s="70" t="s">
        <v>136</v>
      </c>
      <c r="C277" s="154">
        <v>0</v>
      </c>
      <c r="D277" s="153">
        <v>0</v>
      </c>
      <c r="E277" s="154">
        <v>0</v>
      </c>
      <c r="F277" s="155">
        <v>0</v>
      </c>
    </row>
    <row r="278" spans="1:6" s="104" customFormat="1" x14ac:dyDescent="0.25">
      <c r="A278" s="131" t="s">
        <v>64</v>
      </c>
      <c r="B278" s="132" t="s">
        <v>63</v>
      </c>
      <c r="C278" s="161">
        <f t="shared" ref="C278:E279" si="28">C279</f>
        <v>0</v>
      </c>
      <c r="D278" s="162">
        <f t="shared" si="28"/>
        <v>74000</v>
      </c>
      <c r="E278" s="161">
        <f t="shared" si="28"/>
        <v>51414.899999999994</v>
      </c>
      <c r="F278" s="163">
        <f t="shared" si="25"/>
        <v>69.479594594594587</v>
      </c>
    </row>
    <row r="279" spans="1:6" s="104" customFormat="1" x14ac:dyDescent="0.25">
      <c r="A279" s="89">
        <v>3</v>
      </c>
      <c r="B279" s="90" t="s">
        <v>7</v>
      </c>
      <c r="C279" s="158">
        <f t="shared" si="28"/>
        <v>0</v>
      </c>
      <c r="D279" s="159">
        <f t="shared" si="28"/>
        <v>74000</v>
      </c>
      <c r="E279" s="158">
        <f t="shared" si="28"/>
        <v>51414.899999999994</v>
      </c>
      <c r="F279" s="160">
        <f t="shared" si="25"/>
        <v>69.479594594594587</v>
      </c>
    </row>
    <row r="280" spans="1:6" s="104" customFormat="1" x14ac:dyDescent="0.25">
      <c r="A280" s="89">
        <v>32</v>
      </c>
      <c r="B280" s="90" t="s">
        <v>18</v>
      </c>
      <c r="C280" s="158">
        <f>SUM(C281:C284)</f>
        <v>0</v>
      </c>
      <c r="D280" s="159">
        <f>SUM(D281:D284)</f>
        <v>74000</v>
      </c>
      <c r="E280" s="158">
        <f>SUM(E281:E284)</f>
        <v>51414.899999999994</v>
      </c>
      <c r="F280" s="160">
        <f t="shared" si="25"/>
        <v>69.479594594594587</v>
      </c>
    </row>
    <row r="281" spans="1:6" s="104" customFormat="1" x14ac:dyDescent="0.25">
      <c r="A281" s="91" t="s">
        <v>125</v>
      </c>
      <c r="B281" s="70" t="s">
        <v>132</v>
      </c>
      <c r="C281" s="154">
        <v>0</v>
      </c>
      <c r="D281" s="153">
        <v>27800</v>
      </c>
      <c r="E281" s="154">
        <v>26257.87</v>
      </c>
      <c r="F281" s="155">
        <f t="shared" si="25"/>
        <v>94.452769784172659</v>
      </c>
    </row>
    <row r="282" spans="1:6" s="104" customFormat="1" x14ac:dyDescent="0.25">
      <c r="A282" s="91" t="s">
        <v>93</v>
      </c>
      <c r="B282" s="70" t="s">
        <v>110</v>
      </c>
      <c r="C282" s="154">
        <v>0</v>
      </c>
      <c r="D282" s="153">
        <v>0</v>
      </c>
      <c r="E282" s="154">
        <v>0</v>
      </c>
      <c r="F282" s="155">
        <v>0</v>
      </c>
    </row>
    <row r="283" spans="1:6" s="104" customFormat="1" x14ac:dyDescent="0.25">
      <c r="A283" s="91" t="s">
        <v>98</v>
      </c>
      <c r="B283" s="70" t="s">
        <v>115</v>
      </c>
      <c r="C283" s="154">
        <v>0</v>
      </c>
      <c r="D283" s="153">
        <v>46200</v>
      </c>
      <c r="E283" s="154">
        <v>25157.03</v>
      </c>
      <c r="F283" s="155">
        <f t="shared" si="25"/>
        <v>54.45244588744589</v>
      </c>
    </row>
    <row r="284" spans="1:6" s="104" customFormat="1" x14ac:dyDescent="0.25">
      <c r="A284" s="91" t="s">
        <v>127</v>
      </c>
      <c r="B284" s="70" t="s">
        <v>134</v>
      </c>
      <c r="C284" s="154">
        <v>0</v>
      </c>
      <c r="D284" s="153">
        <v>0</v>
      </c>
      <c r="E284" s="154">
        <v>0</v>
      </c>
      <c r="F284" s="155">
        <v>0</v>
      </c>
    </row>
    <row r="285" spans="1:6" s="104" customFormat="1" x14ac:dyDescent="0.25">
      <c r="A285" s="131" t="s">
        <v>67</v>
      </c>
      <c r="B285" s="132" t="s">
        <v>68</v>
      </c>
      <c r="C285" s="161">
        <f>C286</f>
        <v>98957.23</v>
      </c>
      <c r="D285" s="162">
        <f>D286</f>
        <v>121300</v>
      </c>
      <c r="E285" s="161">
        <f>E286</f>
        <v>118837.20999999999</v>
      </c>
      <c r="F285" s="163">
        <f t="shared" si="25"/>
        <v>97.969670239076663</v>
      </c>
    </row>
    <row r="286" spans="1:6" s="104" customFormat="1" x14ac:dyDescent="0.25">
      <c r="A286" s="89">
        <v>3</v>
      </c>
      <c r="B286" s="90" t="s">
        <v>7</v>
      </c>
      <c r="C286" s="158">
        <f>C287+C298</f>
        <v>98957.23</v>
      </c>
      <c r="D286" s="159">
        <f>D287+D298</f>
        <v>121300</v>
      </c>
      <c r="E286" s="158">
        <f>E287+E298</f>
        <v>118837.20999999999</v>
      </c>
      <c r="F286" s="160">
        <f t="shared" si="25"/>
        <v>97.969670239076663</v>
      </c>
    </row>
    <row r="287" spans="1:6" s="104" customFormat="1" x14ac:dyDescent="0.25">
      <c r="A287" s="89">
        <v>32</v>
      </c>
      <c r="B287" s="90" t="s">
        <v>18</v>
      </c>
      <c r="C287" s="158">
        <f>SUM(C288:C297)</f>
        <v>98957.23</v>
      </c>
      <c r="D287" s="159">
        <f>SUM(D288:D297)</f>
        <v>121300</v>
      </c>
      <c r="E287" s="158">
        <f>SUM(E288:E297)</f>
        <v>118837.20999999999</v>
      </c>
      <c r="F287" s="160">
        <f t="shared" si="25"/>
        <v>97.969670239076663</v>
      </c>
    </row>
    <row r="288" spans="1:6" s="104" customFormat="1" x14ac:dyDescent="0.25">
      <c r="A288" s="91" t="s">
        <v>125</v>
      </c>
      <c r="B288" s="70" t="s">
        <v>132</v>
      </c>
      <c r="C288" s="154">
        <v>1712.52</v>
      </c>
      <c r="D288" s="153">
        <v>0</v>
      </c>
      <c r="E288" s="154">
        <v>0</v>
      </c>
      <c r="F288" s="155">
        <v>0</v>
      </c>
    </row>
    <row r="289" spans="1:10" s="104" customFormat="1" x14ac:dyDescent="0.25">
      <c r="A289" s="91" t="s">
        <v>93</v>
      </c>
      <c r="B289" s="70" t="s">
        <v>110</v>
      </c>
      <c r="C289" s="154">
        <v>8035.4</v>
      </c>
      <c r="D289" s="153">
        <v>31100</v>
      </c>
      <c r="E289" s="154">
        <v>31996.54</v>
      </c>
      <c r="F289" s="155">
        <f t="shared" si="25"/>
        <v>102.8827652733119</v>
      </c>
    </row>
    <row r="290" spans="1:10" s="104" customFormat="1" x14ac:dyDescent="0.25">
      <c r="A290" s="91" t="s">
        <v>98</v>
      </c>
      <c r="B290" s="70" t="s">
        <v>115</v>
      </c>
      <c r="C290" s="154">
        <v>850</v>
      </c>
      <c r="D290" s="153">
        <v>0</v>
      </c>
      <c r="E290" s="154">
        <v>0</v>
      </c>
      <c r="F290" s="155">
        <v>0</v>
      </c>
    </row>
    <row r="291" spans="1:10" s="104" customFormat="1" x14ac:dyDescent="0.25">
      <c r="A291" s="91" t="s">
        <v>140</v>
      </c>
      <c r="B291" s="70" t="s">
        <v>143</v>
      </c>
      <c r="C291" s="154">
        <v>5069.38</v>
      </c>
      <c r="D291" s="153">
        <v>3200</v>
      </c>
      <c r="E291" s="154">
        <v>1378</v>
      </c>
      <c r="F291" s="155">
        <f t="shared" si="25"/>
        <v>43.0625</v>
      </c>
      <c r="J291" s="113"/>
    </row>
    <row r="292" spans="1:10" s="104" customFormat="1" x14ac:dyDescent="0.25">
      <c r="A292" s="91" t="s">
        <v>126</v>
      </c>
      <c r="B292" s="70" t="s">
        <v>133</v>
      </c>
      <c r="C292" s="154">
        <v>550</v>
      </c>
      <c r="D292" s="153"/>
      <c r="E292" s="154">
        <v>0</v>
      </c>
      <c r="F292" s="155">
        <v>0</v>
      </c>
    </row>
    <row r="293" spans="1:10" s="104" customFormat="1" x14ac:dyDescent="0.25">
      <c r="A293" s="91" t="s">
        <v>127</v>
      </c>
      <c r="B293" s="70" t="s">
        <v>134</v>
      </c>
      <c r="C293" s="154">
        <v>58857.98</v>
      </c>
      <c r="D293" s="153">
        <v>48200</v>
      </c>
      <c r="E293" s="154">
        <v>53959.77</v>
      </c>
      <c r="F293" s="155">
        <f t="shared" si="25"/>
        <v>111.94973029045643</v>
      </c>
    </row>
    <row r="294" spans="1:10" s="104" customFormat="1" x14ac:dyDescent="0.25">
      <c r="A294" s="91" t="s">
        <v>128</v>
      </c>
      <c r="B294" s="70" t="s">
        <v>135</v>
      </c>
      <c r="C294" s="154">
        <v>12399.84</v>
      </c>
      <c r="D294" s="153">
        <v>21800</v>
      </c>
      <c r="E294" s="154">
        <v>14760.31</v>
      </c>
      <c r="F294" s="155">
        <f t="shared" si="25"/>
        <v>67.707844036697239</v>
      </c>
    </row>
    <row r="295" spans="1:10" s="104" customFormat="1" x14ac:dyDescent="0.25">
      <c r="A295" s="91" t="s">
        <v>141</v>
      </c>
      <c r="B295" s="70" t="s">
        <v>144</v>
      </c>
      <c r="C295" s="154">
        <v>2620.3200000000002</v>
      </c>
      <c r="D295" s="153">
        <v>2000</v>
      </c>
      <c r="E295" s="154">
        <v>701.08</v>
      </c>
      <c r="F295" s="155">
        <f t="shared" si="25"/>
        <v>35.054000000000002</v>
      </c>
    </row>
    <row r="296" spans="1:10" s="104" customFormat="1" x14ac:dyDescent="0.25">
      <c r="A296" s="91" t="s">
        <v>129</v>
      </c>
      <c r="B296" s="70" t="s">
        <v>136</v>
      </c>
      <c r="C296" s="154">
        <v>7776.79</v>
      </c>
      <c r="D296" s="153">
        <v>14000</v>
      </c>
      <c r="E296" s="154">
        <v>13861.42</v>
      </c>
      <c r="F296" s="155">
        <f t="shared" si="25"/>
        <v>99.010142857142853</v>
      </c>
    </row>
    <row r="297" spans="1:10" s="104" customFormat="1" x14ac:dyDescent="0.25">
      <c r="A297" s="91" t="s">
        <v>106</v>
      </c>
      <c r="B297" s="70" t="s">
        <v>122</v>
      </c>
      <c r="C297" s="154">
        <v>1085</v>
      </c>
      <c r="D297" s="153">
        <v>1000</v>
      </c>
      <c r="E297" s="154">
        <v>2180.09</v>
      </c>
      <c r="F297" s="155">
        <f t="shared" si="25"/>
        <v>218.00900000000004</v>
      </c>
    </row>
    <row r="298" spans="1:10" s="104" customFormat="1" x14ac:dyDescent="0.25">
      <c r="A298" s="89">
        <v>34</v>
      </c>
      <c r="B298" s="90" t="s">
        <v>57</v>
      </c>
      <c r="C298" s="158">
        <f>C299</f>
        <v>0</v>
      </c>
      <c r="D298" s="159">
        <f>D299</f>
        <v>0</v>
      </c>
      <c r="E298" s="158">
        <f>E299</f>
        <v>0</v>
      </c>
      <c r="F298" s="160">
        <v>0</v>
      </c>
    </row>
    <row r="299" spans="1:10" s="104" customFormat="1" x14ac:dyDescent="0.25">
      <c r="A299" s="91">
        <v>3434</v>
      </c>
      <c r="B299" s="70" t="s">
        <v>138</v>
      </c>
      <c r="C299" s="154">
        <v>0</v>
      </c>
      <c r="D299" s="153">
        <v>0</v>
      </c>
      <c r="E299" s="154">
        <v>0</v>
      </c>
      <c r="F299" s="155">
        <v>0</v>
      </c>
    </row>
    <row r="300" spans="1:10" s="104" customFormat="1" x14ac:dyDescent="0.25">
      <c r="A300" s="131" t="s">
        <v>71</v>
      </c>
      <c r="B300" s="132" t="s">
        <v>72</v>
      </c>
      <c r="C300" s="161">
        <f t="shared" ref="C300:E301" si="29">C301</f>
        <v>41009.89</v>
      </c>
      <c r="D300" s="162">
        <f t="shared" si="29"/>
        <v>32500</v>
      </c>
      <c r="E300" s="161">
        <f t="shared" si="29"/>
        <v>23147.599999999999</v>
      </c>
      <c r="F300" s="163">
        <f t="shared" si="25"/>
        <v>71.223384615384617</v>
      </c>
    </row>
    <row r="301" spans="1:10" s="104" customFormat="1" x14ac:dyDescent="0.25">
      <c r="A301" s="89">
        <v>3</v>
      </c>
      <c r="B301" s="90" t="s">
        <v>7</v>
      </c>
      <c r="C301" s="158">
        <f t="shared" si="29"/>
        <v>41009.89</v>
      </c>
      <c r="D301" s="159">
        <f t="shared" si="29"/>
        <v>32500</v>
      </c>
      <c r="E301" s="158">
        <f t="shared" si="29"/>
        <v>23147.599999999999</v>
      </c>
      <c r="F301" s="160">
        <f t="shared" si="25"/>
        <v>71.223384615384617</v>
      </c>
    </row>
    <row r="302" spans="1:10" s="104" customFormat="1" x14ac:dyDescent="0.25">
      <c r="A302" s="89">
        <v>32</v>
      </c>
      <c r="B302" s="90" t="s">
        <v>18</v>
      </c>
      <c r="C302" s="158">
        <f>SUM(C303:C311)</f>
        <v>41009.89</v>
      </c>
      <c r="D302" s="159">
        <f>SUM(D303:D311)</f>
        <v>32500</v>
      </c>
      <c r="E302" s="158">
        <f>SUM(E303:E311)</f>
        <v>23147.599999999999</v>
      </c>
      <c r="F302" s="160">
        <f t="shared" si="25"/>
        <v>71.223384615384617</v>
      </c>
    </row>
    <row r="303" spans="1:10" s="104" customFormat="1" x14ac:dyDescent="0.25">
      <c r="A303" s="91" t="s">
        <v>125</v>
      </c>
      <c r="B303" s="70" t="s">
        <v>132</v>
      </c>
      <c r="C303" s="154">
        <v>9024.2999999999993</v>
      </c>
      <c r="D303" s="153">
        <v>0</v>
      </c>
      <c r="E303" s="154">
        <v>0</v>
      </c>
      <c r="F303" s="155">
        <v>0</v>
      </c>
    </row>
    <row r="304" spans="1:10" s="104" customFormat="1" x14ac:dyDescent="0.25">
      <c r="A304" s="91" t="s">
        <v>93</v>
      </c>
      <c r="B304" s="70" t="s">
        <v>110</v>
      </c>
      <c r="C304" s="154">
        <v>1050</v>
      </c>
      <c r="D304" s="153">
        <v>0</v>
      </c>
      <c r="E304" s="154">
        <v>0</v>
      </c>
      <c r="F304" s="155">
        <v>0</v>
      </c>
    </row>
    <row r="305" spans="1:6" s="104" customFormat="1" x14ac:dyDescent="0.25">
      <c r="A305" s="91" t="s">
        <v>98</v>
      </c>
      <c r="B305" s="70" t="s">
        <v>115</v>
      </c>
      <c r="C305" s="154">
        <v>11040</v>
      </c>
      <c r="D305" s="153">
        <v>12500</v>
      </c>
      <c r="E305" s="154">
        <v>4000</v>
      </c>
      <c r="F305" s="155">
        <f t="shared" si="25"/>
        <v>32</v>
      </c>
    </row>
    <row r="306" spans="1:6" s="104" customFormat="1" x14ac:dyDescent="0.25">
      <c r="A306" s="91" t="s">
        <v>140</v>
      </c>
      <c r="B306" s="70" t="s">
        <v>143</v>
      </c>
      <c r="C306" s="154">
        <v>0</v>
      </c>
      <c r="D306" s="153">
        <v>0</v>
      </c>
      <c r="E306" s="154">
        <v>0</v>
      </c>
      <c r="F306" s="155">
        <v>0</v>
      </c>
    </row>
    <row r="307" spans="1:6" s="104" customFormat="1" x14ac:dyDescent="0.25">
      <c r="A307" s="91" t="s">
        <v>126</v>
      </c>
      <c r="B307" s="70" t="s">
        <v>133</v>
      </c>
      <c r="C307" s="154">
        <v>0</v>
      </c>
      <c r="D307" s="153">
        <v>0</v>
      </c>
      <c r="E307" s="154">
        <v>0</v>
      </c>
      <c r="F307" s="155">
        <v>0</v>
      </c>
    </row>
    <row r="308" spans="1:6" s="104" customFormat="1" x14ac:dyDescent="0.25">
      <c r="A308" s="91" t="s">
        <v>127</v>
      </c>
      <c r="B308" s="70" t="s">
        <v>134</v>
      </c>
      <c r="C308" s="154">
        <v>1629.92</v>
      </c>
      <c r="D308" s="153">
        <v>2000</v>
      </c>
      <c r="E308" s="154">
        <v>5049.3</v>
      </c>
      <c r="F308" s="155">
        <f t="shared" si="25"/>
        <v>252.46500000000003</v>
      </c>
    </row>
    <row r="309" spans="1:6" s="104" customFormat="1" x14ac:dyDescent="0.25">
      <c r="A309" s="91" t="s">
        <v>128</v>
      </c>
      <c r="B309" s="70" t="s">
        <v>135</v>
      </c>
      <c r="C309" s="154">
        <v>7049.48</v>
      </c>
      <c r="D309" s="153">
        <v>0</v>
      </c>
      <c r="E309" s="154">
        <v>0</v>
      </c>
      <c r="F309" s="155">
        <v>0</v>
      </c>
    </row>
    <row r="310" spans="1:6" s="104" customFormat="1" x14ac:dyDescent="0.25">
      <c r="A310" s="91" t="s">
        <v>141</v>
      </c>
      <c r="B310" s="70" t="s">
        <v>144</v>
      </c>
      <c r="C310" s="154">
        <v>9137.19</v>
      </c>
      <c r="D310" s="153">
        <v>15000</v>
      </c>
      <c r="E310" s="154">
        <v>11928.3</v>
      </c>
      <c r="F310" s="155">
        <f t="shared" si="25"/>
        <v>79.521999999999991</v>
      </c>
    </row>
    <row r="311" spans="1:6" s="104" customFormat="1" x14ac:dyDescent="0.25">
      <c r="A311" s="91" t="s">
        <v>106</v>
      </c>
      <c r="B311" s="70" t="s">
        <v>122</v>
      </c>
      <c r="C311" s="154">
        <v>2079</v>
      </c>
      <c r="D311" s="153">
        <v>3000</v>
      </c>
      <c r="E311" s="154">
        <v>2170</v>
      </c>
      <c r="F311" s="155">
        <f t="shared" si="25"/>
        <v>72.333333333333343</v>
      </c>
    </row>
    <row r="312" spans="1:6" s="104" customFormat="1" x14ac:dyDescent="0.25">
      <c r="A312" s="131" t="s">
        <v>77</v>
      </c>
      <c r="B312" s="132" t="s">
        <v>76</v>
      </c>
      <c r="C312" s="161">
        <f t="shared" ref="C312:E313" si="30">C313</f>
        <v>0</v>
      </c>
      <c r="D312" s="162">
        <f t="shared" si="30"/>
        <v>300</v>
      </c>
      <c r="E312" s="161">
        <f t="shared" si="30"/>
        <v>300</v>
      </c>
      <c r="F312" s="163">
        <f t="shared" si="25"/>
        <v>100</v>
      </c>
    </row>
    <row r="313" spans="1:6" s="104" customFormat="1" x14ac:dyDescent="0.25">
      <c r="A313" s="89">
        <v>3</v>
      </c>
      <c r="B313" s="90" t="s">
        <v>7</v>
      </c>
      <c r="C313" s="158">
        <f t="shared" si="30"/>
        <v>0</v>
      </c>
      <c r="D313" s="159">
        <f t="shared" si="30"/>
        <v>300</v>
      </c>
      <c r="E313" s="158">
        <f t="shared" si="30"/>
        <v>300</v>
      </c>
      <c r="F313" s="160">
        <f t="shared" si="25"/>
        <v>100</v>
      </c>
    </row>
    <row r="314" spans="1:6" s="104" customFormat="1" x14ac:dyDescent="0.25">
      <c r="A314" s="89" t="s">
        <v>145</v>
      </c>
      <c r="B314" s="90" t="s">
        <v>18</v>
      </c>
      <c r="C314" s="158">
        <f>SUM(C315:C321)</f>
        <v>0</v>
      </c>
      <c r="D314" s="159">
        <f>SUM(D315:D321)</f>
        <v>300</v>
      </c>
      <c r="E314" s="158">
        <f>SUM(E315:E321)</f>
        <v>300</v>
      </c>
      <c r="F314" s="160">
        <f t="shared" si="25"/>
        <v>100</v>
      </c>
    </row>
    <row r="315" spans="1:6" s="104" customFormat="1" x14ac:dyDescent="0.25">
      <c r="A315" s="91" t="s">
        <v>93</v>
      </c>
      <c r="B315" s="70" t="s">
        <v>110</v>
      </c>
      <c r="C315" s="154">
        <v>0</v>
      </c>
      <c r="D315" s="153">
        <v>0</v>
      </c>
      <c r="E315" s="154">
        <v>0</v>
      </c>
      <c r="F315" s="155">
        <v>0</v>
      </c>
    </row>
    <row r="316" spans="1:6" s="104" customFormat="1" x14ac:dyDescent="0.25">
      <c r="A316" s="91" t="s">
        <v>98</v>
      </c>
      <c r="B316" s="70" t="s">
        <v>115</v>
      </c>
      <c r="C316" s="154">
        <v>0</v>
      </c>
      <c r="D316" s="153">
        <v>0</v>
      </c>
      <c r="E316" s="154">
        <v>0</v>
      </c>
      <c r="F316" s="155">
        <v>0</v>
      </c>
    </row>
    <row r="317" spans="1:6" s="104" customFormat="1" x14ac:dyDescent="0.25">
      <c r="A317" s="91" t="s">
        <v>140</v>
      </c>
      <c r="B317" s="70" t="s">
        <v>143</v>
      </c>
      <c r="C317" s="154">
        <v>0</v>
      </c>
      <c r="D317" s="153">
        <v>0</v>
      </c>
      <c r="E317" s="154">
        <v>0</v>
      </c>
      <c r="F317" s="155">
        <v>0</v>
      </c>
    </row>
    <row r="318" spans="1:6" s="104" customFormat="1" x14ac:dyDescent="0.25">
      <c r="A318" s="91" t="s">
        <v>126</v>
      </c>
      <c r="B318" s="70" t="s">
        <v>133</v>
      </c>
      <c r="C318" s="154">
        <v>0</v>
      </c>
      <c r="D318" s="153">
        <v>0</v>
      </c>
      <c r="E318" s="154">
        <v>0</v>
      </c>
      <c r="F318" s="155">
        <v>0</v>
      </c>
    </row>
    <row r="319" spans="1:6" s="104" customFormat="1" x14ac:dyDescent="0.25">
      <c r="A319" s="91" t="s">
        <v>127</v>
      </c>
      <c r="B319" s="70" t="s">
        <v>134</v>
      </c>
      <c r="C319" s="154">
        <v>0</v>
      </c>
      <c r="D319" s="153">
        <v>0</v>
      </c>
      <c r="E319" s="154">
        <v>0</v>
      </c>
      <c r="F319" s="155">
        <v>0</v>
      </c>
    </row>
    <row r="320" spans="1:6" s="104" customFormat="1" x14ac:dyDescent="0.25">
      <c r="A320" s="91" t="s">
        <v>128</v>
      </c>
      <c r="B320" s="70" t="s">
        <v>135</v>
      </c>
      <c r="C320" s="154">
        <v>0</v>
      </c>
      <c r="D320" s="153">
        <v>0</v>
      </c>
      <c r="E320" s="154">
        <v>0</v>
      </c>
      <c r="F320" s="155">
        <v>0</v>
      </c>
    </row>
    <row r="321" spans="1:6" s="104" customFormat="1" x14ac:dyDescent="0.25">
      <c r="A321" s="91" t="s">
        <v>106</v>
      </c>
      <c r="B321" s="70" t="s">
        <v>122</v>
      </c>
      <c r="C321" s="154">
        <v>0</v>
      </c>
      <c r="D321" s="153">
        <v>300</v>
      </c>
      <c r="E321" s="154">
        <v>300</v>
      </c>
      <c r="F321" s="155">
        <f t="shared" ref="F321:F347" si="31">E321/D321*100</f>
        <v>100</v>
      </c>
    </row>
    <row r="322" spans="1:6" s="123" customFormat="1" ht="30" x14ac:dyDescent="0.25">
      <c r="A322" s="135" t="s">
        <v>160</v>
      </c>
      <c r="B322" s="136" t="s">
        <v>53</v>
      </c>
      <c r="C322" s="164">
        <f>C323+C335+C339</f>
        <v>100382.15</v>
      </c>
      <c r="D322" s="165">
        <f>D323+D335+D339</f>
        <v>173300</v>
      </c>
      <c r="E322" s="164">
        <f>E323+E335+E339</f>
        <v>158051.45000000001</v>
      </c>
      <c r="F322" s="166">
        <f t="shared" si="31"/>
        <v>91.201067512983272</v>
      </c>
    </row>
    <row r="323" spans="1:6" s="104" customFormat="1" x14ac:dyDescent="0.25">
      <c r="A323" s="131" t="s">
        <v>61</v>
      </c>
      <c r="B323" s="132" t="s">
        <v>60</v>
      </c>
      <c r="C323" s="161">
        <f>C324+C327</f>
        <v>85728.81</v>
      </c>
      <c r="D323" s="162">
        <f>D324+D327</f>
        <v>89000</v>
      </c>
      <c r="E323" s="161">
        <f>E324+E327</f>
        <v>83112.5</v>
      </c>
      <c r="F323" s="163">
        <f t="shared" si="31"/>
        <v>93.38483146067415</v>
      </c>
    </row>
    <row r="324" spans="1:6" s="104" customFormat="1" x14ac:dyDescent="0.25">
      <c r="A324" s="89">
        <v>3</v>
      </c>
      <c r="B324" s="90" t="s">
        <v>7</v>
      </c>
      <c r="C324" s="158">
        <f t="shared" ref="C324:E325" si="32">SUM(C325)</f>
        <v>0</v>
      </c>
      <c r="D324" s="159">
        <f t="shared" si="32"/>
        <v>30000</v>
      </c>
      <c r="E324" s="158">
        <f t="shared" si="32"/>
        <v>24112.5</v>
      </c>
      <c r="F324" s="160">
        <f t="shared" si="31"/>
        <v>80.375</v>
      </c>
    </row>
    <row r="325" spans="1:6" s="104" customFormat="1" x14ac:dyDescent="0.25">
      <c r="A325" s="89">
        <v>32</v>
      </c>
      <c r="B325" s="90" t="s">
        <v>18</v>
      </c>
      <c r="C325" s="158">
        <f t="shared" si="32"/>
        <v>0</v>
      </c>
      <c r="D325" s="159">
        <f t="shared" si="32"/>
        <v>30000</v>
      </c>
      <c r="E325" s="158">
        <f t="shared" si="32"/>
        <v>24112.5</v>
      </c>
      <c r="F325" s="160">
        <f t="shared" si="31"/>
        <v>80.375</v>
      </c>
    </row>
    <row r="326" spans="1:6" s="104" customFormat="1" x14ac:dyDescent="0.25">
      <c r="A326" s="91">
        <v>3232</v>
      </c>
      <c r="B326" s="70" t="s">
        <v>116</v>
      </c>
      <c r="C326" s="154">
        <v>0</v>
      </c>
      <c r="D326" s="153">
        <v>30000</v>
      </c>
      <c r="E326" s="154">
        <v>24112.5</v>
      </c>
      <c r="F326" s="155">
        <f t="shared" si="31"/>
        <v>80.375</v>
      </c>
    </row>
    <row r="327" spans="1:6" s="104" customFormat="1" x14ac:dyDescent="0.25">
      <c r="A327" s="89">
        <v>4</v>
      </c>
      <c r="B327" s="90" t="s">
        <v>9</v>
      </c>
      <c r="C327" s="158">
        <f>C328+C332</f>
        <v>85728.81</v>
      </c>
      <c r="D327" s="159">
        <f>D328+D332</f>
        <v>59000</v>
      </c>
      <c r="E327" s="158">
        <f>E328+E332</f>
        <v>59000</v>
      </c>
      <c r="F327" s="160">
        <f t="shared" si="31"/>
        <v>100</v>
      </c>
    </row>
    <row r="328" spans="1:6" s="104" customFormat="1" x14ac:dyDescent="0.25">
      <c r="A328" s="89">
        <v>42</v>
      </c>
      <c r="B328" s="90" t="s">
        <v>24</v>
      </c>
      <c r="C328" s="158">
        <f>SUM(C329:C331)</f>
        <v>78228.81</v>
      </c>
      <c r="D328" s="159">
        <f>SUM(D329:D331)</f>
        <v>59000</v>
      </c>
      <c r="E328" s="158">
        <f>SUM(E329:E331)</f>
        <v>59000</v>
      </c>
      <c r="F328" s="160">
        <f t="shared" si="31"/>
        <v>100</v>
      </c>
    </row>
    <row r="329" spans="1:6" s="104" customFormat="1" x14ac:dyDescent="0.25">
      <c r="A329" s="91" t="s">
        <v>146</v>
      </c>
      <c r="B329" s="70" t="s">
        <v>149</v>
      </c>
      <c r="C329" s="154">
        <v>17224.61</v>
      </c>
      <c r="D329" s="153">
        <v>25000</v>
      </c>
      <c r="E329" s="154">
        <v>25000</v>
      </c>
      <c r="F329" s="155">
        <f t="shared" si="31"/>
        <v>100</v>
      </c>
    </row>
    <row r="330" spans="1:6" s="104" customFormat="1" x14ac:dyDescent="0.25">
      <c r="A330" s="91" t="s">
        <v>147</v>
      </c>
      <c r="B330" s="70" t="s">
        <v>150</v>
      </c>
      <c r="C330" s="154">
        <v>24856.25</v>
      </c>
      <c r="D330" s="153">
        <v>9000</v>
      </c>
      <c r="E330" s="154">
        <v>9000</v>
      </c>
      <c r="F330" s="155">
        <f t="shared" si="31"/>
        <v>100</v>
      </c>
    </row>
    <row r="331" spans="1:6" s="104" customFormat="1" x14ac:dyDescent="0.25">
      <c r="A331" s="91" t="s">
        <v>148</v>
      </c>
      <c r="B331" s="70" t="s">
        <v>151</v>
      </c>
      <c r="C331" s="154">
        <v>36147.949999999997</v>
      </c>
      <c r="D331" s="153">
        <v>25000</v>
      </c>
      <c r="E331" s="154">
        <v>25000</v>
      </c>
      <c r="F331" s="155">
        <f t="shared" si="31"/>
        <v>100</v>
      </c>
    </row>
    <row r="332" spans="1:6" s="104" customFormat="1" x14ac:dyDescent="0.25">
      <c r="A332" s="89">
        <v>45</v>
      </c>
      <c r="B332" s="90" t="s">
        <v>58</v>
      </c>
      <c r="C332" s="158">
        <f>SUM(C333)</f>
        <v>7500</v>
      </c>
      <c r="D332" s="159">
        <f>SUM(D333)</f>
        <v>0</v>
      </c>
      <c r="E332" s="158">
        <f>SUM(E333)</f>
        <v>0</v>
      </c>
      <c r="F332" s="160">
        <v>0</v>
      </c>
    </row>
    <row r="333" spans="1:6" s="104" customFormat="1" x14ac:dyDescent="0.25">
      <c r="A333" s="91" t="s">
        <v>152</v>
      </c>
      <c r="B333" s="70" t="s">
        <v>154</v>
      </c>
      <c r="C333" s="154">
        <v>7500</v>
      </c>
      <c r="D333" s="153">
        <v>0</v>
      </c>
      <c r="E333" s="154">
        <v>0</v>
      </c>
      <c r="F333" s="155">
        <v>0</v>
      </c>
    </row>
    <row r="334" spans="1:6" s="104" customFormat="1" x14ac:dyDescent="0.25">
      <c r="A334" s="91" t="s">
        <v>153</v>
      </c>
      <c r="B334" s="70" t="s">
        <v>155</v>
      </c>
      <c r="C334" s="154">
        <v>0</v>
      </c>
      <c r="D334" s="153">
        <v>0</v>
      </c>
      <c r="E334" s="154">
        <v>0</v>
      </c>
      <c r="F334" s="155">
        <v>0</v>
      </c>
    </row>
    <row r="335" spans="1:6" s="104" customFormat="1" x14ac:dyDescent="0.25">
      <c r="A335" s="131" t="s">
        <v>64</v>
      </c>
      <c r="B335" s="132" t="s">
        <v>63</v>
      </c>
      <c r="C335" s="161">
        <f>C336</f>
        <v>7132.36</v>
      </c>
      <c r="D335" s="162">
        <f>D336</f>
        <v>28200</v>
      </c>
      <c r="E335" s="161">
        <f>E336</f>
        <v>24340.05</v>
      </c>
      <c r="F335" s="167">
        <f t="shared" si="31"/>
        <v>86.3122340425532</v>
      </c>
    </row>
    <row r="336" spans="1:6" s="104" customFormat="1" x14ac:dyDescent="0.25">
      <c r="A336" s="89">
        <v>4</v>
      </c>
      <c r="B336" s="90" t="s">
        <v>9</v>
      </c>
      <c r="C336" s="158">
        <f t="shared" ref="C336:E337" si="33">SUM(C337)</f>
        <v>7132.36</v>
      </c>
      <c r="D336" s="159">
        <f t="shared" si="33"/>
        <v>28200</v>
      </c>
      <c r="E336" s="158">
        <f t="shared" si="33"/>
        <v>24340.05</v>
      </c>
      <c r="F336" s="155">
        <f t="shared" si="31"/>
        <v>86.3122340425532</v>
      </c>
    </row>
    <row r="337" spans="1:16383" s="104" customFormat="1" x14ac:dyDescent="0.25">
      <c r="A337" s="89">
        <v>42</v>
      </c>
      <c r="B337" s="90" t="s">
        <v>24</v>
      </c>
      <c r="C337" s="158">
        <f t="shared" si="33"/>
        <v>7132.36</v>
      </c>
      <c r="D337" s="159">
        <f t="shared" si="33"/>
        <v>28200</v>
      </c>
      <c r="E337" s="158">
        <f t="shared" si="33"/>
        <v>24340.05</v>
      </c>
      <c r="F337" s="155">
        <f t="shared" si="31"/>
        <v>86.3122340425532</v>
      </c>
    </row>
    <row r="338" spans="1:16383" s="104" customFormat="1" x14ac:dyDescent="0.25">
      <c r="A338" s="91" t="s">
        <v>146</v>
      </c>
      <c r="B338" s="70" t="s">
        <v>149</v>
      </c>
      <c r="C338" s="154">
        <v>7132.36</v>
      </c>
      <c r="D338" s="153">
        <v>28200</v>
      </c>
      <c r="E338" s="154">
        <v>24340.05</v>
      </c>
      <c r="F338" s="155">
        <f t="shared" si="31"/>
        <v>86.3122340425532</v>
      </c>
    </row>
    <row r="339" spans="1:16383" s="104" customFormat="1" x14ac:dyDescent="0.25">
      <c r="A339" s="131" t="s">
        <v>67</v>
      </c>
      <c r="B339" s="132" t="s">
        <v>68</v>
      </c>
      <c r="C339" s="161">
        <f>C340+C343</f>
        <v>7520.98</v>
      </c>
      <c r="D339" s="162">
        <f t="shared" ref="D339:E339" si="34">D340+D343</f>
        <v>56100</v>
      </c>
      <c r="E339" s="161">
        <f t="shared" si="34"/>
        <v>50598.9</v>
      </c>
      <c r="F339" s="163">
        <f t="shared" si="31"/>
        <v>90.194117647058818</v>
      </c>
    </row>
    <row r="340" spans="1:16383" s="104" customFormat="1" x14ac:dyDescent="0.25">
      <c r="A340" s="89">
        <v>3</v>
      </c>
      <c r="B340" s="90" t="s">
        <v>7</v>
      </c>
      <c r="C340" s="158">
        <f t="shared" ref="C340:E341" si="35">SUM(C341)</f>
        <v>0</v>
      </c>
      <c r="D340" s="159">
        <f t="shared" si="35"/>
        <v>20000</v>
      </c>
      <c r="E340" s="158">
        <f t="shared" si="35"/>
        <v>17956.25</v>
      </c>
      <c r="F340" s="160">
        <f t="shared" si="31"/>
        <v>89.78125</v>
      </c>
    </row>
    <row r="341" spans="1:16383" s="104" customFormat="1" x14ac:dyDescent="0.25">
      <c r="A341" s="89">
        <v>32</v>
      </c>
      <c r="B341" s="90" t="s">
        <v>18</v>
      </c>
      <c r="C341" s="158">
        <f t="shared" si="35"/>
        <v>0</v>
      </c>
      <c r="D341" s="159">
        <f t="shared" si="35"/>
        <v>20000</v>
      </c>
      <c r="E341" s="158">
        <f t="shared" si="35"/>
        <v>17956.25</v>
      </c>
      <c r="F341" s="160">
        <f t="shared" si="31"/>
        <v>89.78125</v>
      </c>
    </row>
    <row r="342" spans="1:16383" s="126" customFormat="1" x14ac:dyDescent="0.25">
      <c r="A342" s="91">
        <v>3232</v>
      </c>
      <c r="B342" s="70" t="s">
        <v>116</v>
      </c>
      <c r="C342" s="154">
        <v>0</v>
      </c>
      <c r="D342" s="153">
        <v>20000</v>
      </c>
      <c r="E342" s="154">
        <v>17956.25</v>
      </c>
      <c r="F342" s="155">
        <f t="shared" si="31"/>
        <v>89.78125</v>
      </c>
      <c r="H342" s="47"/>
      <c r="I342" s="47"/>
      <c r="J342" s="47"/>
      <c r="K342" s="47"/>
      <c r="L342" s="47"/>
      <c r="M342" s="47"/>
      <c r="N342" s="47"/>
      <c r="O342" s="47"/>
      <c r="P342" s="47"/>
      <c r="Q342" s="47"/>
      <c r="R342" s="47"/>
      <c r="S342" s="47"/>
      <c r="T342" s="47"/>
      <c r="U342" s="47"/>
      <c r="V342" s="47"/>
      <c r="W342" s="47"/>
      <c r="X342" s="47"/>
      <c r="Y342" s="47"/>
      <c r="Z342" s="47"/>
      <c r="AA342" s="47"/>
      <c r="AB342" s="47"/>
      <c r="AC342" s="47"/>
      <c r="AD342" s="47"/>
      <c r="AE342" s="47"/>
      <c r="AF342" s="47"/>
      <c r="AG342" s="47"/>
      <c r="AH342" s="47"/>
      <c r="AI342" s="47"/>
      <c r="AJ342" s="47"/>
      <c r="AK342" s="47"/>
      <c r="AL342" s="47"/>
      <c r="AM342" s="47"/>
      <c r="AN342" s="47"/>
      <c r="AO342" s="47"/>
      <c r="AP342" s="47"/>
      <c r="AQ342" s="47"/>
      <c r="AR342" s="47"/>
      <c r="AS342" s="47"/>
      <c r="AT342" s="47"/>
      <c r="AU342" s="47"/>
      <c r="AV342" s="47"/>
      <c r="AW342" s="47"/>
      <c r="AX342" s="47"/>
      <c r="AY342" s="47"/>
      <c r="AZ342" s="47"/>
      <c r="BA342" s="47"/>
      <c r="BB342" s="47"/>
      <c r="BC342" s="47"/>
      <c r="BD342" s="47"/>
      <c r="BE342" s="47"/>
      <c r="BF342" s="47"/>
      <c r="BG342" s="47"/>
      <c r="BH342" s="47"/>
      <c r="BI342" s="47"/>
      <c r="BJ342" s="47"/>
      <c r="BK342" s="47"/>
      <c r="BL342" s="47"/>
      <c r="BM342" s="47"/>
      <c r="BN342" s="47"/>
      <c r="BO342" s="47"/>
      <c r="BP342" s="47"/>
      <c r="BQ342" s="47"/>
      <c r="BR342" s="47"/>
      <c r="BS342" s="47"/>
      <c r="BT342" s="47"/>
      <c r="BU342" s="47"/>
      <c r="BV342" s="47"/>
      <c r="BW342" s="47"/>
      <c r="BX342" s="47"/>
      <c r="BY342" s="47"/>
      <c r="BZ342" s="47"/>
      <c r="CA342" s="47"/>
      <c r="CB342" s="47"/>
      <c r="CC342" s="47"/>
      <c r="CD342" s="47"/>
      <c r="CE342" s="47"/>
      <c r="CF342" s="47"/>
      <c r="CG342" s="47"/>
      <c r="CH342" s="47"/>
      <c r="CI342" s="47"/>
      <c r="CJ342" s="47"/>
      <c r="CK342" s="47"/>
      <c r="CL342" s="47"/>
      <c r="CM342" s="47"/>
      <c r="CN342" s="47"/>
      <c r="CO342" s="47"/>
      <c r="CP342" s="47"/>
      <c r="CQ342" s="47"/>
      <c r="CR342" s="47"/>
      <c r="CS342" s="47"/>
      <c r="CT342" s="47"/>
      <c r="CU342" s="47"/>
      <c r="CV342" s="47"/>
      <c r="CW342" s="47"/>
      <c r="CX342" s="47"/>
      <c r="CY342" s="47"/>
      <c r="CZ342" s="47"/>
      <c r="DA342" s="47"/>
      <c r="DB342" s="47"/>
      <c r="DC342" s="47"/>
      <c r="DD342" s="47"/>
      <c r="DE342" s="47"/>
      <c r="DF342" s="47"/>
      <c r="DG342" s="47"/>
      <c r="DH342" s="47"/>
      <c r="DI342" s="47"/>
      <c r="DJ342" s="47"/>
      <c r="DK342" s="47"/>
      <c r="DL342" s="47"/>
      <c r="DM342" s="47"/>
      <c r="DN342" s="47"/>
      <c r="DO342" s="47"/>
      <c r="DP342" s="47"/>
      <c r="DQ342" s="47"/>
      <c r="DR342" s="47"/>
      <c r="DS342" s="47"/>
      <c r="DT342" s="47"/>
      <c r="DU342" s="47"/>
      <c r="DV342" s="47"/>
      <c r="DW342" s="47"/>
      <c r="DX342" s="47"/>
      <c r="DY342" s="47"/>
      <c r="DZ342" s="47"/>
      <c r="EA342" s="47"/>
      <c r="EB342" s="47"/>
      <c r="EC342" s="47"/>
      <c r="ED342" s="47"/>
      <c r="EE342" s="47"/>
      <c r="EF342" s="47"/>
      <c r="EG342" s="47"/>
      <c r="EH342" s="47"/>
      <c r="EI342" s="47"/>
      <c r="EJ342" s="47"/>
      <c r="EK342" s="47"/>
      <c r="EL342" s="47"/>
      <c r="EM342" s="47"/>
      <c r="EN342" s="47"/>
      <c r="EO342" s="47"/>
      <c r="EP342" s="47"/>
      <c r="EQ342" s="47"/>
      <c r="ER342" s="47"/>
      <c r="ES342" s="47"/>
      <c r="ET342" s="47"/>
      <c r="EU342" s="47"/>
      <c r="EV342" s="47"/>
      <c r="EW342" s="47"/>
      <c r="EX342" s="47"/>
      <c r="EY342" s="47"/>
      <c r="EZ342" s="47"/>
      <c r="FA342" s="47"/>
      <c r="FB342" s="47"/>
      <c r="FC342" s="47"/>
      <c r="FD342" s="47"/>
      <c r="FE342" s="47"/>
      <c r="FF342" s="47"/>
      <c r="FG342" s="47"/>
      <c r="FH342" s="47"/>
      <c r="FI342" s="47"/>
      <c r="FJ342" s="47"/>
      <c r="FK342" s="47"/>
      <c r="FL342" s="47"/>
      <c r="FM342" s="47"/>
      <c r="FN342" s="47"/>
      <c r="FO342" s="47"/>
      <c r="FP342" s="47"/>
      <c r="FQ342" s="47"/>
      <c r="FR342" s="47"/>
      <c r="FS342" s="47"/>
      <c r="FT342" s="47"/>
      <c r="FU342" s="47"/>
      <c r="FV342" s="47"/>
      <c r="FW342" s="47"/>
      <c r="FX342" s="47"/>
      <c r="FY342" s="47"/>
      <c r="FZ342" s="47"/>
      <c r="GA342" s="47"/>
      <c r="GB342" s="47"/>
      <c r="GC342" s="47"/>
      <c r="GD342" s="47"/>
      <c r="GE342" s="47"/>
      <c r="GF342" s="47"/>
      <c r="GG342" s="47"/>
      <c r="GH342" s="47"/>
      <c r="GI342" s="47"/>
      <c r="GJ342" s="47"/>
      <c r="GK342" s="47"/>
      <c r="GL342" s="47"/>
      <c r="GM342" s="47"/>
      <c r="GN342" s="47"/>
      <c r="GO342" s="47"/>
      <c r="GP342" s="47"/>
      <c r="GQ342" s="47"/>
      <c r="GR342" s="47"/>
      <c r="GS342" s="47"/>
      <c r="GT342" s="47"/>
      <c r="GU342" s="47"/>
      <c r="GV342" s="47"/>
      <c r="GW342" s="47"/>
      <c r="GX342" s="47"/>
      <c r="GY342" s="47"/>
      <c r="GZ342" s="47"/>
      <c r="HA342" s="47"/>
      <c r="HB342" s="47"/>
      <c r="HC342" s="47"/>
      <c r="HD342" s="47"/>
      <c r="HE342" s="47"/>
      <c r="HF342" s="47"/>
      <c r="HG342" s="47"/>
      <c r="HH342" s="47"/>
      <c r="HI342" s="47"/>
      <c r="HJ342" s="47"/>
      <c r="HK342" s="47"/>
      <c r="HL342" s="47"/>
      <c r="HM342" s="47"/>
      <c r="HN342" s="47"/>
      <c r="HO342" s="47"/>
      <c r="HP342" s="47"/>
      <c r="HQ342" s="47"/>
      <c r="HR342" s="47"/>
      <c r="HS342" s="47"/>
      <c r="HT342" s="47"/>
      <c r="HU342" s="47"/>
      <c r="HV342" s="47"/>
      <c r="HW342" s="47"/>
      <c r="HX342" s="47"/>
      <c r="HY342" s="47"/>
      <c r="HZ342" s="47"/>
      <c r="IA342" s="47"/>
      <c r="IB342" s="47"/>
      <c r="IC342" s="47"/>
      <c r="ID342" s="47"/>
      <c r="IE342" s="47"/>
      <c r="IF342" s="47"/>
      <c r="IG342" s="47"/>
      <c r="IH342" s="47"/>
      <c r="II342" s="47"/>
      <c r="IJ342" s="47"/>
      <c r="IK342" s="47"/>
      <c r="IL342" s="47"/>
      <c r="IM342" s="47"/>
      <c r="IN342" s="47"/>
      <c r="IO342" s="47"/>
      <c r="IP342" s="47"/>
      <c r="IQ342" s="47"/>
      <c r="IR342" s="47"/>
      <c r="IS342" s="47"/>
      <c r="IT342" s="47"/>
      <c r="IU342" s="47"/>
      <c r="IV342" s="47"/>
      <c r="IW342" s="47"/>
      <c r="IX342" s="47"/>
      <c r="IY342" s="47"/>
      <c r="IZ342" s="47"/>
      <c r="JA342" s="47"/>
      <c r="JB342" s="47"/>
      <c r="JC342" s="47"/>
      <c r="JD342" s="47"/>
      <c r="JE342" s="47"/>
      <c r="JF342" s="47"/>
      <c r="JG342" s="47"/>
      <c r="JH342" s="47"/>
      <c r="JI342" s="47"/>
      <c r="JJ342" s="47"/>
      <c r="JK342" s="47"/>
      <c r="JL342" s="47"/>
      <c r="JM342" s="47"/>
      <c r="JN342" s="47"/>
      <c r="JO342" s="47"/>
      <c r="JP342" s="47"/>
      <c r="JQ342" s="47"/>
      <c r="JR342" s="47"/>
      <c r="JS342" s="47"/>
      <c r="JT342" s="47"/>
      <c r="JU342" s="47"/>
      <c r="JV342" s="47"/>
      <c r="JW342" s="47"/>
      <c r="JX342" s="47"/>
      <c r="JY342" s="47"/>
      <c r="JZ342" s="47"/>
      <c r="KA342" s="47"/>
      <c r="KB342" s="47"/>
      <c r="KC342" s="47"/>
      <c r="KD342" s="47"/>
      <c r="KE342" s="47"/>
      <c r="KF342" s="47"/>
      <c r="KG342" s="47"/>
      <c r="KH342" s="47"/>
      <c r="KI342" s="47"/>
      <c r="KJ342" s="47"/>
      <c r="KK342" s="47"/>
      <c r="KL342" s="47"/>
      <c r="KM342" s="47"/>
      <c r="KN342" s="47"/>
      <c r="KO342" s="47"/>
      <c r="KP342" s="47"/>
      <c r="KQ342" s="47"/>
      <c r="KR342" s="47"/>
      <c r="KS342" s="47"/>
      <c r="KT342" s="47"/>
      <c r="KU342" s="47"/>
      <c r="KV342" s="47"/>
      <c r="KW342" s="47"/>
      <c r="KX342" s="47"/>
      <c r="KY342" s="47"/>
      <c r="KZ342" s="47"/>
      <c r="LA342" s="47"/>
      <c r="LB342" s="47"/>
      <c r="LC342" s="47"/>
      <c r="LD342" s="47"/>
      <c r="LE342" s="47"/>
      <c r="LF342" s="47"/>
      <c r="LG342" s="47"/>
      <c r="LH342" s="47"/>
      <c r="LI342" s="47"/>
      <c r="LJ342" s="47"/>
      <c r="LK342" s="47"/>
      <c r="LL342" s="47"/>
      <c r="LM342" s="47"/>
      <c r="LN342" s="47"/>
      <c r="LO342" s="47"/>
      <c r="LP342" s="47"/>
      <c r="LQ342" s="47"/>
      <c r="LR342" s="47"/>
      <c r="LS342" s="47"/>
      <c r="LT342" s="47"/>
      <c r="LU342" s="47"/>
      <c r="LV342" s="47"/>
      <c r="LW342" s="47"/>
      <c r="LX342" s="47"/>
      <c r="LY342" s="47"/>
      <c r="LZ342" s="47"/>
      <c r="MA342" s="47"/>
      <c r="MB342" s="47"/>
      <c r="MC342" s="47"/>
      <c r="MD342" s="47"/>
      <c r="ME342" s="47"/>
      <c r="MF342" s="47"/>
      <c r="MG342" s="47"/>
      <c r="MH342" s="47"/>
      <c r="MI342" s="47"/>
      <c r="MJ342" s="47"/>
      <c r="MK342" s="47"/>
      <c r="ML342" s="47"/>
      <c r="MM342" s="47"/>
      <c r="MN342" s="47"/>
      <c r="MO342" s="47"/>
      <c r="MP342" s="47"/>
      <c r="MQ342" s="47"/>
      <c r="MR342" s="47"/>
      <c r="MS342" s="47"/>
      <c r="MT342" s="47"/>
      <c r="MU342" s="47"/>
      <c r="MV342" s="47"/>
      <c r="MW342" s="47"/>
      <c r="MX342" s="47"/>
      <c r="MY342" s="47"/>
      <c r="MZ342" s="47"/>
      <c r="NA342" s="47"/>
      <c r="NB342" s="47"/>
      <c r="NC342" s="47"/>
      <c r="ND342" s="47"/>
      <c r="NE342" s="47"/>
      <c r="NF342" s="47"/>
      <c r="NG342" s="47"/>
      <c r="NH342" s="47"/>
      <c r="NI342" s="47"/>
      <c r="NJ342" s="47"/>
      <c r="NK342" s="47"/>
      <c r="NL342" s="47"/>
      <c r="NM342" s="47"/>
      <c r="NN342" s="47"/>
      <c r="NO342" s="47"/>
      <c r="NP342" s="47"/>
      <c r="NQ342" s="47"/>
      <c r="NR342" s="47"/>
      <c r="NS342" s="47"/>
      <c r="NT342" s="47"/>
      <c r="NU342" s="47"/>
      <c r="NV342" s="47"/>
      <c r="NW342" s="47"/>
      <c r="NX342" s="47"/>
      <c r="NY342" s="47"/>
      <c r="NZ342" s="47"/>
      <c r="OA342" s="47"/>
      <c r="OB342" s="47"/>
      <c r="OC342" s="47"/>
      <c r="OD342" s="47"/>
      <c r="OE342" s="47"/>
      <c r="OF342" s="47"/>
      <c r="OG342" s="47"/>
      <c r="OH342" s="47"/>
      <c r="OI342" s="47"/>
      <c r="OJ342" s="47"/>
      <c r="OK342" s="47"/>
      <c r="OL342" s="47"/>
      <c r="OM342" s="47"/>
      <c r="ON342" s="47"/>
      <c r="OO342" s="47"/>
      <c r="OP342" s="47"/>
      <c r="OQ342" s="47"/>
      <c r="OR342" s="47"/>
      <c r="OS342" s="47"/>
      <c r="OT342" s="47"/>
      <c r="OU342" s="47"/>
      <c r="OV342" s="47"/>
      <c r="OW342" s="47"/>
      <c r="OX342" s="47"/>
      <c r="OY342" s="47"/>
      <c r="OZ342" s="47"/>
      <c r="PA342" s="47"/>
      <c r="PB342" s="47"/>
      <c r="PC342" s="47"/>
      <c r="PD342" s="47"/>
      <c r="PE342" s="47"/>
      <c r="PF342" s="47"/>
      <c r="PG342" s="47"/>
      <c r="PH342" s="47"/>
      <c r="PI342" s="47"/>
      <c r="PJ342" s="47"/>
      <c r="PK342" s="47"/>
      <c r="PL342" s="47"/>
      <c r="PM342" s="47"/>
      <c r="PN342" s="47"/>
      <c r="PO342" s="47"/>
      <c r="PP342" s="47"/>
      <c r="PQ342" s="47"/>
      <c r="PR342" s="47"/>
      <c r="PS342" s="47"/>
      <c r="PT342" s="47"/>
      <c r="PU342" s="47"/>
      <c r="PV342" s="47"/>
      <c r="PW342" s="47"/>
      <c r="PX342" s="47"/>
      <c r="PY342" s="47"/>
      <c r="PZ342" s="47"/>
      <c r="QA342" s="47"/>
      <c r="QB342" s="47"/>
      <c r="QC342" s="47"/>
      <c r="QD342" s="47"/>
      <c r="QE342" s="47"/>
      <c r="QF342" s="47"/>
      <c r="QG342" s="47"/>
      <c r="QH342" s="47"/>
      <c r="QI342" s="47"/>
      <c r="QJ342" s="47"/>
      <c r="QK342" s="47"/>
      <c r="QL342" s="47"/>
      <c r="QM342" s="47"/>
      <c r="QN342" s="47"/>
      <c r="QO342" s="47"/>
      <c r="QP342" s="47"/>
      <c r="QQ342" s="47"/>
      <c r="QR342" s="47"/>
      <c r="QS342" s="47"/>
      <c r="QT342" s="47"/>
      <c r="QU342" s="47"/>
      <c r="QV342" s="47"/>
      <c r="QW342" s="47"/>
      <c r="QX342" s="47"/>
      <c r="QY342" s="47"/>
      <c r="QZ342" s="47"/>
      <c r="RA342" s="47"/>
      <c r="RB342" s="47"/>
      <c r="RC342" s="47"/>
      <c r="RD342" s="47"/>
      <c r="RE342" s="47"/>
      <c r="RF342" s="47"/>
      <c r="RG342" s="47"/>
      <c r="RH342" s="47"/>
      <c r="RI342" s="47"/>
      <c r="RJ342" s="47"/>
      <c r="RK342" s="47"/>
      <c r="RL342" s="47"/>
      <c r="RM342" s="47"/>
      <c r="RN342" s="47"/>
      <c r="RO342" s="47"/>
      <c r="RP342" s="47"/>
      <c r="RQ342" s="47"/>
      <c r="RR342" s="47"/>
      <c r="RS342" s="47"/>
      <c r="RT342" s="47"/>
      <c r="RU342" s="47"/>
      <c r="RV342" s="47"/>
      <c r="RW342" s="47"/>
      <c r="RX342" s="47"/>
      <c r="RY342" s="47"/>
      <c r="RZ342" s="47"/>
      <c r="SA342" s="47"/>
      <c r="SB342" s="47"/>
      <c r="SC342" s="47"/>
      <c r="SD342" s="47"/>
      <c r="SE342" s="47"/>
      <c r="SF342" s="47"/>
      <c r="SG342" s="47"/>
      <c r="SH342" s="47"/>
      <c r="SI342" s="47"/>
      <c r="SJ342" s="47"/>
      <c r="SK342" s="47"/>
      <c r="SL342" s="47"/>
      <c r="SM342" s="47"/>
      <c r="SN342" s="47"/>
      <c r="SO342" s="47"/>
      <c r="SP342" s="47"/>
      <c r="SQ342" s="47"/>
      <c r="SR342" s="47"/>
      <c r="SS342" s="47"/>
      <c r="ST342" s="47"/>
      <c r="SU342" s="47"/>
      <c r="SV342" s="47"/>
      <c r="SW342" s="47"/>
      <c r="SX342" s="47"/>
      <c r="SY342" s="47"/>
      <c r="SZ342" s="47"/>
      <c r="TA342" s="47"/>
      <c r="TB342" s="47"/>
      <c r="TC342" s="47"/>
      <c r="TD342" s="47"/>
      <c r="TE342" s="47"/>
      <c r="TF342" s="47"/>
      <c r="TG342" s="47"/>
      <c r="TH342" s="47"/>
      <c r="TI342" s="47"/>
      <c r="TJ342" s="47"/>
      <c r="TK342" s="47"/>
      <c r="TL342" s="47"/>
      <c r="TM342" s="47"/>
      <c r="TN342" s="47"/>
      <c r="TO342" s="47"/>
      <c r="TP342" s="47"/>
      <c r="TQ342" s="47"/>
      <c r="TR342" s="47"/>
      <c r="TS342" s="47"/>
      <c r="TT342" s="47"/>
      <c r="TU342" s="47"/>
      <c r="TV342" s="47"/>
      <c r="TW342" s="47"/>
      <c r="TX342" s="47"/>
      <c r="TY342" s="47"/>
      <c r="TZ342" s="47"/>
      <c r="UA342" s="47"/>
      <c r="UB342" s="47"/>
      <c r="UC342" s="47"/>
      <c r="UD342" s="47"/>
      <c r="UE342" s="47"/>
      <c r="UF342" s="47"/>
      <c r="UG342" s="47"/>
      <c r="UH342" s="47"/>
      <c r="UI342" s="47"/>
      <c r="UJ342" s="47"/>
      <c r="UK342" s="47"/>
      <c r="UL342" s="47"/>
      <c r="UM342" s="47"/>
      <c r="UN342" s="47"/>
      <c r="UO342" s="47"/>
      <c r="UP342" s="47"/>
      <c r="UQ342" s="47"/>
      <c r="UR342" s="47"/>
      <c r="US342" s="47"/>
      <c r="UT342" s="47"/>
      <c r="UU342" s="47"/>
      <c r="UV342" s="47"/>
      <c r="UW342" s="47"/>
      <c r="UX342" s="47"/>
      <c r="UY342" s="47"/>
      <c r="UZ342" s="47"/>
      <c r="VA342" s="47"/>
      <c r="VB342" s="47"/>
      <c r="VC342" s="47"/>
      <c r="VD342" s="47"/>
      <c r="VE342" s="47"/>
      <c r="VF342" s="47"/>
      <c r="VG342" s="47"/>
      <c r="VH342" s="47"/>
      <c r="VI342" s="47"/>
      <c r="VJ342" s="47"/>
      <c r="VK342" s="47"/>
      <c r="VL342" s="47"/>
      <c r="VM342" s="47"/>
      <c r="VN342" s="47"/>
      <c r="VO342" s="47"/>
      <c r="VP342" s="47"/>
      <c r="VQ342" s="47"/>
      <c r="VR342" s="47"/>
      <c r="VS342" s="47"/>
      <c r="VT342" s="47"/>
      <c r="VU342" s="47"/>
      <c r="VV342" s="47"/>
      <c r="VW342" s="47"/>
      <c r="VX342" s="47"/>
      <c r="VY342" s="47"/>
      <c r="VZ342" s="47"/>
      <c r="WA342" s="47"/>
      <c r="WB342" s="47"/>
      <c r="WC342" s="47"/>
      <c r="WD342" s="47"/>
      <c r="WE342" s="47"/>
      <c r="WF342" s="47"/>
      <c r="WG342" s="47"/>
      <c r="WH342" s="47"/>
      <c r="WI342" s="47"/>
      <c r="WJ342" s="47"/>
      <c r="WK342" s="47"/>
      <c r="WL342" s="47"/>
      <c r="WM342" s="47"/>
      <c r="WN342" s="47"/>
      <c r="WO342" s="47"/>
      <c r="WP342" s="47"/>
      <c r="WQ342" s="47"/>
      <c r="WR342" s="47"/>
      <c r="WS342" s="47"/>
      <c r="WT342" s="47"/>
      <c r="WU342" s="47"/>
      <c r="WV342" s="47"/>
      <c r="WW342" s="47"/>
      <c r="WX342" s="47"/>
      <c r="WY342" s="47"/>
      <c r="WZ342" s="47"/>
      <c r="XA342" s="47"/>
      <c r="XB342" s="47"/>
      <c r="XC342" s="47"/>
      <c r="XD342" s="47"/>
      <c r="XE342" s="47"/>
      <c r="XF342" s="47"/>
      <c r="XG342" s="47"/>
      <c r="XH342" s="47"/>
      <c r="XI342" s="47"/>
      <c r="XJ342" s="47"/>
      <c r="XK342" s="47"/>
      <c r="XL342" s="47"/>
      <c r="XM342" s="47"/>
      <c r="XN342" s="47"/>
      <c r="XO342" s="47"/>
      <c r="XP342" s="47"/>
      <c r="XQ342" s="47"/>
      <c r="XR342" s="47"/>
      <c r="XS342" s="47"/>
      <c r="XT342" s="47"/>
      <c r="XU342" s="47"/>
      <c r="XV342" s="47"/>
      <c r="XW342" s="47"/>
      <c r="XX342" s="47"/>
      <c r="XY342" s="47"/>
      <c r="XZ342" s="47"/>
      <c r="YA342" s="47"/>
      <c r="YB342" s="47"/>
      <c r="YC342" s="47"/>
      <c r="YD342" s="47"/>
      <c r="YE342" s="47"/>
      <c r="YF342" s="47"/>
      <c r="YG342" s="47"/>
      <c r="YH342" s="47"/>
      <c r="YI342" s="47"/>
      <c r="YJ342" s="47"/>
      <c r="YK342" s="47"/>
      <c r="YL342" s="47"/>
      <c r="YM342" s="47"/>
      <c r="YN342" s="47"/>
      <c r="YO342" s="47"/>
      <c r="YP342" s="47"/>
      <c r="YQ342" s="47"/>
      <c r="YR342" s="47"/>
      <c r="YS342" s="47"/>
      <c r="YT342" s="47"/>
      <c r="YU342" s="47"/>
      <c r="YV342" s="47"/>
      <c r="YW342" s="47"/>
      <c r="YX342" s="47"/>
      <c r="YY342" s="47"/>
      <c r="YZ342" s="47"/>
      <c r="ZA342" s="47"/>
      <c r="ZB342" s="47"/>
      <c r="ZC342" s="47"/>
      <c r="ZD342" s="47"/>
      <c r="ZE342" s="47"/>
      <c r="ZF342" s="47"/>
      <c r="ZG342" s="47"/>
      <c r="ZH342" s="47"/>
      <c r="ZI342" s="47"/>
      <c r="ZJ342" s="47"/>
      <c r="ZK342" s="47"/>
      <c r="ZL342" s="47"/>
      <c r="ZM342" s="47"/>
      <c r="ZN342" s="47"/>
      <c r="ZO342" s="47"/>
      <c r="ZP342" s="47"/>
      <c r="ZQ342" s="47"/>
      <c r="ZR342" s="47"/>
      <c r="ZS342" s="47"/>
      <c r="ZT342" s="47"/>
      <c r="ZU342" s="47"/>
      <c r="ZV342" s="47"/>
      <c r="ZW342" s="47"/>
      <c r="ZX342" s="47"/>
      <c r="ZY342" s="47"/>
      <c r="ZZ342" s="47"/>
      <c r="AAA342" s="47"/>
      <c r="AAB342" s="47"/>
      <c r="AAC342" s="47"/>
      <c r="AAD342" s="47"/>
      <c r="AAE342" s="47"/>
      <c r="AAF342" s="47"/>
      <c r="AAG342" s="47"/>
      <c r="AAH342" s="47"/>
      <c r="AAI342" s="47"/>
      <c r="AAJ342" s="47"/>
      <c r="AAK342" s="47"/>
      <c r="AAL342" s="47"/>
      <c r="AAM342" s="47"/>
      <c r="AAN342" s="47"/>
      <c r="AAO342" s="47"/>
      <c r="AAP342" s="47"/>
      <c r="AAQ342" s="47"/>
      <c r="AAR342" s="47"/>
      <c r="AAS342" s="47"/>
      <c r="AAT342" s="47"/>
      <c r="AAU342" s="47"/>
      <c r="AAV342" s="47"/>
      <c r="AAW342" s="47"/>
      <c r="AAX342" s="47"/>
      <c r="AAY342" s="47"/>
      <c r="AAZ342" s="47"/>
      <c r="ABA342" s="47"/>
      <c r="ABB342" s="47"/>
      <c r="ABC342" s="47"/>
      <c r="ABD342" s="47"/>
      <c r="ABE342" s="47"/>
      <c r="ABF342" s="47"/>
      <c r="ABG342" s="47"/>
      <c r="ABH342" s="47"/>
      <c r="ABI342" s="47"/>
      <c r="ABJ342" s="47"/>
      <c r="ABK342" s="47"/>
      <c r="ABL342" s="47"/>
      <c r="ABM342" s="47"/>
      <c r="ABN342" s="47"/>
      <c r="ABO342" s="47"/>
      <c r="ABP342" s="47"/>
      <c r="ABQ342" s="47"/>
      <c r="ABR342" s="47"/>
      <c r="ABS342" s="47"/>
      <c r="ABT342" s="47"/>
      <c r="ABU342" s="47"/>
      <c r="ABV342" s="47"/>
      <c r="ABW342" s="47"/>
      <c r="ABX342" s="47"/>
      <c r="ABY342" s="47"/>
      <c r="ABZ342" s="47"/>
      <c r="ACA342" s="47"/>
      <c r="ACB342" s="47"/>
      <c r="ACC342" s="47"/>
      <c r="ACD342" s="47"/>
      <c r="ACE342" s="47"/>
      <c r="ACF342" s="47"/>
      <c r="ACG342" s="47"/>
      <c r="ACH342" s="47"/>
      <c r="ACI342" s="47"/>
      <c r="ACJ342" s="47"/>
      <c r="ACK342" s="47"/>
      <c r="ACL342" s="47"/>
      <c r="ACM342" s="47"/>
      <c r="ACN342" s="47"/>
      <c r="ACO342" s="47"/>
      <c r="ACP342" s="47"/>
      <c r="ACQ342" s="47"/>
      <c r="ACR342" s="47"/>
      <c r="ACS342" s="47"/>
      <c r="ACT342" s="47"/>
      <c r="ACU342" s="47"/>
      <c r="ACV342" s="47"/>
      <c r="ACW342" s="47"/>
      <c r="ACX342" s="47"/>
      <c r="ACY342" s="47"/>
      <c r="ACZ342" s="47"/>
      <c r="ADA342" s="47"/>
      <c r="ADB342" s="47"/>
      <c r="ADC342" s="47"/>
      <c r="ADD342" s="47"/>
      <c r="ADE342" s="47"/>
      <c r="ADF342" s="47"/>
      <c r="ADG342" s="47"/>
      <c r="ADH342" s="47"/>
      <c r="ADI342" s="47"/>
      <c r="ADJ342" s="47"/>
      <c r="ADK342" s="47"/>
      <c r="ADL342" s="47"/>
      <c r="ADM342" s="47"/>
      <c r="ADN342" s="47"/>
      <c r="ADO342" s="47"/>
      <c r="ADP342" s="47"/>
      <c r="ADQ342" s="47"/>
      <c r="ADR342" s="47"/>
      <c r="ADS342" s="47"/>
      <c r="ADT342" s="47"/>
      <c r="ADU342" s="47"/>
      <c r="ADV342" s="47"/>
      <c r="ADW342" s="47"/>
      <c r="ADX342" s="47"/>
      <c r="ADY342" s="47"/>
      <c r="ADZ342" s="47"/>
      <c r="AEA342" s="47"/>
      <c r="AEB342" s="47"/>
      <c r="AEC342" s="47"/>
      <c r="AED342" s="47"/>
      <c r="AEE342" s="47"/>
      <c r="AEF342" s="47"/>
      <c r="AEG342" s="47"/>
      <c r="AEH342" s="47"/>
      <c r="AEI342" s="47"/>
      <c r="AEJ342" s="47"/>
      <c r="AEK342" s="47"/>
      <c r="AEL342" s="47"/>
      <c r="AEM342" s="47"/>
      <c r="AEN342" s="47"/>
      <c r="AEO342" s="47"/>
      <c r="AEP342" s="47"/>
      <c r="AEQ342" s="47"/>
      <c r="AER342" s="47"/>
      <c r="AES342" s="47"/>
      <c r="AET342" s="47"/>
      <c r="AEU342" s="47"/>
      <c r="AEV342" s="47"/>
      <c r="AEW342" s="47"/>
      <c r="AEX342" s="47"/>
      <c r="AEY342" s="47"/>
      <c r="AEZ342" s="47"/>
      <c r="AFA342" s="47"/>
      <c r="AFB342" s="47"/>
      <c r="AFC342" s="47"/>
      <c r="AFD342" s="47"/>
      <c r="AFE342" s="47"/>
      <c r="AFF342" s="47"/>
      <c r="AFG342" s="47"/>
      <c r="AFH342" s="47"/>
      <c r="AFI342" s="47"/>
      <c r="AFJ342" s="47"/>
      <c r="AFK342" s="47"/>
      <c r="AFL342" s="47"/>
      <c r="AFM342" s="47"/>
      <c r="AFN342" s="47"/>
      <c r="AFO342" s="47"/>
      <c r="AFP342" s="47"/>
      <c r="AFQ342" s="47"/>
      <c r="AFR342" s="47"/>
      <c r="AFS342" s="47"/>
      <c r="AFT342" s="47"/>
      <c r="AFU342" s="47"/>
      <c r="AFV342" s="47"/>
      <c r="AFW342" s="47"/>
      <c r="AFX342" s="47"/>
      <c r="AFY342" s="47"/>
      <c r="AFZ342" s="47"/>
      <c r="AGA342" s="47"/>
      <c r="AGB342" s="47"/>
      <c r="AGC342" s="47"/>
      <c r="AGD342" s="47"/>
      <c r="AGE342" s="47"/>
      <c r="AGF342" s="47"/>
      <c r="AGG342" s="47"/>
      <c r="AGH342" s="47"/>
      <c r="AGI342" s="47"/>
      <c r="AGJ342" s="47"/>
      <c r="AGK342" s="47"/>
      <c r="AGL342" s="47"/>
      <c r="AGM342" s="47"/>
      <c r="AGN342" s="47"/>
      <c r="AGO342" s="47"/>
      <c r="AGP342" s="47"/>
      <c r="AGQ342" s="47"/>
      <c r="AGR342" s="47"/>
      <c r="AGS342" s="47"/>
      <c r="AGT342" s="47"/>
      <c r="AGU342" s="47"/>
      <c r="AGV342" s="47"/>
      <c r="AGW342" s="47"/>
      <c r="AGX342" s="47"/>
      <c r="AGY342" s="47"/>
      <c r="AGZ342" s="47"/>
      <c r="AHA342" s="47"/>
      <c r="AHB342" s="47"/>
      <c r="AHC342" s="47"/>
      <c r="AHD342" s="47"/>
      <c r="AHE342" s="47"/>
      <c r="AHF342" s="47"/>
      <c r="AHG342" s="47"/>
      <c r="AHH342" s="47"/>
      <c r="AHI342" s="47"/>
      <c r="AHJ342" s="47"/>
      <c r="AHK342" s="47"/>
      <c r="AHL342" s="47"/>
      <c r="AHM342" s="47"/>
      <c r="AHN342" s="47"/>
      <c r="AHO342" s="47"/>
      <c r="AHP342" s="47"/>
      <c r="AHQ342" s="47"/>
      <c r="AHR342" s="47"/>
      <c r="AHS342" s="47"/>
      <c r="AHT342" s="47"/>
      <c r="AHU342" s="47"/>
      <c r="AHV342" s="47"/>
      <c r="AHW342" s="47"/>
      <c r="AHX342" s="47"/>
      <c r="AHY342" s="47"/>
      <c r="AHZ342" s="47"/>
      <c r="AIA342" s="47"/>
      <c r="AIB342" s="47"/>
      <c r="AIC342" s="47"/>
      <c r="AID342" s="47"/>
      <c r="AIE342" s="47"/>
      <c r="AIF342" s="47"/>
      <c r="AIG342" s="47"/>
      <c r="AIH342" s="47"/>
      <c r="AII342" s="47"/>
      <c r="AIJ342" s="47"/>
      <c r="AIK342" s="47"/>
      <c r="AIL342" s="47"/>
      <c r="AIM342" s="47"/>
      <c r="AIN342" s="47"/>
      <c r="AIO342" s="47"/>
      <c r="AIP342" s="47"/>
      <c r="AIQ342" s="47"/>
      <c r="AIR342" s="47"/>
      <c r="AIS342" s="47"/>
      <c r="AIT342" s="47"/>
      <c r="AIU342" s="47"/>
      <c r="AIV342" s="47"/>
      <c r="AIW342" s="47"/>
      <c r="AIX342" s="47"/>
      <c r="AIY342" s="47"/>
      <c r="AIZ342" s="47"/>
      <c r="AJA342" s="47"/>
      <c r="AJB342" s="47"/>
      <c r="AJC342" s="47"/>
      <c r="AJD342" s="47"/>
      <c r="AJE342" s="47"/>
      <c r="AJF342" s="47"/>
      <c r="AJG342" s="47"/>
      <c r="AJH342" s="47"/>
      <c r="AJI342" s="47"/>
      <c r="AJJ342" s="47"/>
      <c r="AJK342" s="47"/>
      <c r="AJL342" s="47"/>
      <c r="AJM342" s="47"/>
      <c r="AJN342" s="47"/>
      <c r="AJO342" s="47"/>
      <c r="AJP342" s="47"/>
      <c r="AJQ342" s="47"/>
      <c r="AJR342" s="47"/>
      <c r="AJS342" s="47"/>
      <c r="AJT342" s="47"/>
      <c r="AJU342" s="47"/>
      <c r="AJV342" s="47"/>
      <c r="AJW342" s="47"/>
      <c r="AJX342" s="47"/>
      <c r="AJY342" s="47"/>
      <c r="AJZ342" s="47"/>
      <c r="AKA342" s="47"/>
      <c r="AKB342" s="47"/>
      <c r="AKC342" s="47"/>
      <c r="AKD342" s="47"/>
      <c r="AKE342" s="47"/>
      <c r="AKF342" s="47"/>
      <c r="AKG342" s="47"/>
      <c r="AKH342" s="47"/>
      <c r="AKI342" s="47"/>
      <c r="AKJ342" s="47"/>
      <c r="AKK342" s="47"/>
      <c r="AKL342" s="47"/>
      <c r="AKM342" s="47"/>
      <c r="AKN342" s="47"/>
      <c r="AKO342" s="47"/>
      <c r="AKP342" s="47"/>
      <c r="AKQ342" s="47"/>
      <c r="AKR342" s="47"/>
      <c r="AKS342" s="47"/>
      <c r="AKT342" s="47"/>
      <c r="AKU342" s="47"/>
      <c r="AKV342" s="47"/>
      <c r="AKW342" s="47"/>
      <c r="AKX342" s="47"/>
      <c r="AKY342" s="47"/>
      <c r="AKZ342" s="47"/>
      <c r="ALA342" s="47"/>
      <c r="ALB342" s="47"/>
      <c r="ALC342" s="47"/>
      <c r="ALD342" s="47"/>
      <c r="ALE342" s="47"/>
      <c r="ALF342" s="47"/>
      <c r="ALG342" s="47"/>
      <c r="ALH342" s="47"/>
      <c r="ALI342" s="47"/>
      <c r="ALJ342" s="47"/>
      <c r="ALK342" s="47"/>
      <c r="ALL342" s="47"/>
      <c r="ALM342" s="47"/>
      <c r="ALN342" s="47"/>
      <c r="ALO342" s="47"/>
      <c r="ALP342" s="47"/>
      <c r="ALQ342" s="47"/>
      <c r="ALR342" s="47"/>
      <c r="ALS342" s="47"/>
      <c r="ALT342" s="47"/>
      <c r="ALU342" s="47"/>
      <c r="ALV342" s="47"/>
      <c r="ALW342" s="47"/>
      <c r="ALX342" s="47"/>
      <c r="ALY342" s="47"/>
      <c r="ALZ342" s="47"/>
      <c r="AMA342" s="47"/>
      <c r="AMB342" s="47"/>
      <c r="AMC342" s="47"/>
      <c r="AMD342" s="47"/>
      <c r="AME342" s="47"/>
      <c r="AMF342" s="47"/>
      <c r="AMG342" s="47"/>
      <c r="AMH342" s="47"/>
      <c r="AMI342" s="47"/>
      <c r="AMJ342" s="47"/>
      <c r="AMK342" s="47"/>
      <c r="AML342" s="47"/>
      <c r="AMM342" s="47"/>
      <c r="AMN342" s="47"/>
      <c r="AMO342" s="47"/>
      <c r="AMP342" s="47"/>
      <c r="AMQ342" s="47"/>
      <c r="AMR342" s="47"/>
      <c r="AMS342" s="47"/>
      <c r="AMT342" s="47"/>
      <c r="AMU342" s="47"/>
      <c r="AMV342" s="47"/>
      <c r="AMW342" s="47"/>
      <c r="AMX342" s="47"/>
      <c r="AMY342" s="47"/>
      <c r="AMZ342" s="47"/>
      <c r="ANA342" s="47"/>
      <c r="ANB342" s="47"/>
      <c r="ANC342" s="47"/>
      <c r="AND342" s="47"/>
      <c r="ANE342" s="47"/>
      <c r="ANF342" s="47"/>
      <c r="ANG342" s="47"/>
      <c r="ANH342" s="47"/>
      <c r="ANI342" s="47"/>
      <c r="ANJ342" s="47"/>
      <c r="ANK342" s="47"/>
      <c r="ANL342" s="47"/>
      <c r="ANM342" s="47"/>
      <c r="ANN342" s="47"/>
      <c r="ANO342" s="47"/>
      <c r="ANP342" s="47"/>
      <c r="ANQ342" s="47"/>
      <c r="ANR342" s="47"/>
      <c r="ANS342" s="47"/>
      <c r="ANT342" s="47"/>
      <c r="ANU342" s="47"/>
      <c r="ANV342" s="47"/>
      <c r="ANW342" s="47"/>
      <c r="ANX342" s="47"/>
      <c r="ANY342" s="47"/>
      <c r="ANZ342" s="47"/>
      <c r="AOA342" s="47"/>
      <c r="AOB342" s="47"/>
      <c r="AOC342" s="47"/>
      <c r="AOD342" s="47"/>
      <c r="AOE342" s="47"/>
      <c r="AOF342" s="47"/>
      <c r="AOG342" s="47"/>
      <c r="AOH342" s="47"/>
      <c r="AOI342" s="47"/>
      <c r="AOJ342" s="47"/>
      <c r="AOK342" s="47"/>
      <c r="AOL342" s="47"/>
      <c r="AOM342" s="47"/>
      <c r="AON342" s="47"/>
      <c r="AOO342" s="47"/>
      <c r="AOP342" s="47"/>
      <c r="AOQ342" s="47"/>
      <c r="AOR342" s="47"/>
      <c r="AOS342" s="47"/>
      <c r="AOT342" s="47"/>
      <c r="AOU342" s="47"/>
      <c r="AOV342" s="47"/>
      <c r="AOW342" s="47"/>
      <c r="AOX342" s="47"/>
      <c r="AOY342" s="47"/>
      <c r="AOZ342" s="47"/>
      <c r="APA342" s="47"/>
      <c r="APB342" s="47"/>
      <c r="APC342" s="47"/>
      <c r="APD342" s="47"/>
      <c r="APE342" s="47"/>
      <c r="APF342" s="47"/>
      <c r="APG342" s="47"/>
      <c r="APH342" s="47"/>
      <c r="API342" s="47"/>
      <c r="APJ342" s="47"/>
      <c r="APK342" s="47"/>
      <c r="APL342" s="47"/>
      <c r="APM342" s="47"/>
      <c r="APN342" s="47"/>
      <c r="APO342" s="47"/>
      <c r="APP342" s="47"/>
      <c r="APQ342" s="47"/>
      <c r="APR342" s="47"/>
      <c r="APS342" s="47"/>
      <c r="APT342" s="47"/>
      <c r="APU342" s="47"/>
      <c r="APV342" s="47"/>
      <c r="APW342" s="47"/>
      <c r="APX342" s="47"/>
      <c r="APY342" s="47"/>
      <c r="APZ342" s="47"/>
      <c r="AQA342" s="47"/>
      <c r="AQB342" s="47"/>
      <c r="AQC342" s="47"/>
      <c r="AQD342" s="47"/>
      <c r="AQE342" s="47"/>
      <c r="AQF342" s="47"/>
      <c r="AQG342" s="47"/>
      <c r="AQH342" s="47"/>
      <c r="AQI342" s="47"/>
      <c r="AQJ342" s="47"/>
      <c r="AQK342" s="47"/>
      <c r="AQL342" s="47"/>
      <c r="AQM342" s="47"/>
      <c r="AQN342" s="47"/>
      <c r="AQO342" s="47"/>
      <c r="AQP342" s="47"/>
      <c r="AQQ342" s="47"/>
      <c r="AQR342" s="47"/>
      <c r="AQS342" s="47"/>
      <c r="AQT342" s="47"/>
      <c r="AQU342" s="47"/>
      <c r="AQV342" s="47"/>
      <c r="AQW342" s="47"/>
      <c r="AQX342" s="47"/>
      <c r="AQY342" s="47"/>
      <c r="AQZ342" s="47"/>
      <c r="ARA342" s="47"/>
      <c r="ARB342" s="47"/>
      <c r="ARC342" s="47"/>
      <c r="ARD342" s="47"/>
      <c r="ARE342" s="47"/>
      <c r="ARF342" s="47"/>
      <c r="ARG342" s="47"/>
      <c r="ARH342" s="47"/>
      <c r="ARI342" s="47"/>
      <c r="ARJ342" s="47"/>
      <c r="ARK342" s="47"/>
      <c r="ARL342" s="47"/>
      <c r="ARM342" s="47"/>
      <c r="ARN342" s="47"/>
      <c r="ARO342" s="47"/>
      <c r="ARP342" s="47"/>
      <c r="ARQ342" s="47"/>
      <c r="ARR342" s="47"/>
      <c r="ARS342" s="47"/>
      <c r="ART342" s="47"/>
      <c r="ARU342" s="47"/>
      <c r="ARV342" s="47"/>
      <c r="ARW342" s="47"/>
      <c r="ARX342" s="47"/>
      <c r="ARY342" s="47"/>
      <c r="ARZ342" s="47"/>
      <c r="ASA342" s="47"/>
      <c r="ASB342" s="47"/>
      <c r="ASC342" s="47"/>
      <c r="ASD342" s="47"/>
      <c r="ASE342" s="47"/>
      <c r="ASF342" s="47"/>
      <c r="ASG342" s="47"/>
      <c r="ASH342" s="47"/>
      <c r="ASI342" s="47"/>
      <c r="ASJ342" s="47"/>
      <c r="ASK342" s="47"/>
      <c r="ASL342" s="47"/>
      <c r="ASM342" s="47"/>
      <c r="ASN342" s="47"/>
      <c r="ASO342" s="47"/>
      <c r="ASP342" s="47"/>
      <c r="ASQ342" s="47"/>
      <c r="ASR342" s="47"/>
      <c r="ASS342" s="47"/>
      <c r="AST342" s="47"/>
      <c r="ASU342" s="47"/>
      <c r="ASV342" s="47"/>
      <c r="ASW342" s="47"/>
      <c r="ASX342" s="47"/>
      <c r="ASY342" s="47"/>
      <c r="ASZ342" s="47"/>
      <c r="ATA342" s="47"/>
      <c r="ATB342" s="47"/>
      <c r="ATC342" s="47"/>
      <c r="ATD342" s="47"/>
      <c r="ATE342" s="47"/>
      <c r="ATF342" s="47"/>
      <c r="ATG342" s="47"/>
      <c r="ATH342" s="47"/>
      <c r="ATI342" s="47"/>
      <c r="ATJ342" s="47"/>
      <c r="ATK342" s="47"/>
      <c r="ATL342" s="47"/>
      <c r="ATM342" s="47"/>
      <c r="ATN342" s="47"/>
      <c r="ATO342" s="47"/>
      <c r="ATP342" s="47"/>
      <c r="ATQ342" s="47"/>
      <c r="ATR342" s="47"/>
      <c r="ATS342" s="47"/>
      <c r="ATT342" s="47"/>
      <c r="ATU342" s="47"/>
      <c r="ATV342" s="47"/>
      <c r="ATW342" s="47"/>
      <c r="ATX342" s="47"/>
      <c r="ATY342" s="47"/>
      <c r="ATZ342" s="47"/>
      <c r="AUA342" s="47"/>
      <c r="AUB342" s="47"/>
      <c r="AUC342" s="47"/>
      <c r="AUD342" s="47"/>
      <c r="AUE342" s="47"/>
      <c r="AUF342" s="47"/>
      <c r="AUG342" s="47"/>
      <c r="AUH342" s="47"/>
      <c r="AUI342" s="47"/>
      <c r="AUJ342" s="47"/>
      <c r="AUK342" s="47"/>
      <c r="AUL342" s="47"/>
      <c r="AUM342" s="47"/>
      <c r="AUN342" s="47"/>
      <c r="AUO342" s="47"/>
      <c r="AUP342" s="47"/>
      <c r="AUQ342" s="47"/>
      <c r="AUR342" s="47"/>
      <c r="AUS342" s="47"/>
      <c r="AUT342" s="47"/>
      <c r="AUU342" s="47"/>
      <c r="AUV342" s="47"/>
      <c r="AUW342" s="47"/>
      <c r="AUX342" s="47"/>
      <c r="AUY342" s="47"/>
      <c r="AUZ342" s="47"/>
      <c r="AVA342" s="47"/>
      <c r="AVB342" s="47"/>
      <c r="AVC342" s="47"/>
      <c r="AVD342" s="47"/>
      <c r="AVE342" s="47"/>
      <c r="AVF342" s="47"/>
      <c r="AVG342" s="47"/>
      <c r="AVH342" s="47"/>
      <c r="AVI342" s="47"/>
      <c r="AVJ342" s="47"/>
      <c r="AVK342" s="47"/>
      <c r="AVL342" s="47"/>
      <c r="AVM342" s="47"/>
      <c r="AVN342" s="47"/>
      <c r="AVO342" s="47"/>
      <c r="AVP342" s="47"/>
      <c r="AVQ342" s="47"/>
      <c r="AVR342" s="47"/>
      <c r="AVS342" s="47"/>
      <c r="AVT342" s="47"/>
      <c r="AVU342" s="47"/>
      <c r="AVV342" s="47"/>
      <c r="AVW342" s="47"/>
      <c r="AVX342" s="47"/>
      <c r="AVY342" s="47"/>
      <c r="AVZ342" s="47"/>
      <c r="AWA342" s="47"/>
      <c r="AWB342" s="47"/>
      <c r="AWC342" s="47"/>
      <c r="AWD342" s="47"/>
      <c r="AWE342" s="47"/>
      <c r="AWF342" s="47"/>
      <c r="AWG342" s="47"/>
      <c r="AWH342" s="47"/>
      <c r="AWI342" s="47"/>
      <c r="AWJ342" s="47"/>
      <c r="AWK342" s="47"/>
      <c r="AWL342" s="47"/>
      <c r="AWM342" s="47"/>
      <c r="AWN342" s="47"/>
      <c r="AWO342" s="47"/>
      <c r="AWP342" s="47"/>
      <c r="AWQ342" s="47"/>
      <c r="AWR342" s="47"/>
      <c r="AWS342" s="47"/>
      <c r="AWT342" s="47"/>
      <c r="AWU342" s="47"/>
      <c r="AWV342" s="47"/>
      <c r="AWW342" s="47"/>
      <c r="AWX342" s="47"/>
      <c r="AWY342" s="47"/>
      <c r="AWZ342" s="47"/>
      <c r="AXA342" s="47"/>
      <c r="AXB342" s="47"/>
      <c r="AXC342" s="47"/>
      <c r="AXD342" s="47"/>
      <c r="AXE342" s="47"/>
      <c r="AXF342" s="47"/>
      <c r="AXG342" s="47"/>
      <c r="AXH342" s="47"/>
      <c r="AXI342" s="47"/>
      <c r="AXJ342" s="47"/>
      <c r="AXK342" s="47"/>
      <c r="AXL342" s="47"/>
      <c r="AXM342" s="47"/>
      <c r="AXN342" s="47"/>
      <c r="AXO342" s="47"/>
      <c r="AXP342" s="47"/>
      <c r="AXQ342" s="47"/>
      <c r="AXR342" s="47"/>
      <c r="AXS342" s="47"/>
      <c r="AXT342" s="47"/>
      <c r="AXU342" s="47"/>
      <c r="AXV342" s="47"/>
      <c r="AXW342" s="47"/>
      <c r="AXX342" s="47"/>
      <c r="AXY342" s="47"/>
      <c r="AXZ342" s="47"/>
      <c r="AYA342" s="47"/>
      <c r="AYB342" s="47"/>
      <c r="AYC342" s="47"/>
      <c r="AYD342" s="47"/>
      <c r="AYE342" s="47"/>
      <c r="AYF342" s="47"/>
      <c r="AYG342" s="47"/>
      <c r="AYH342" s="47"/>
      <c r="AYI342" s="47"/>
      <c r="AYJ342" s="47"/>
      <c r="AYK342" s="47"/>
      <c r="AYL342" s="47"/>
      <c r="AYM342" s="47"/>
      <c r="AYN342" s="47"/>
      <c r="AYO342" s="47"/>
      <c r="AYP342" s="47"/>
      <c r="AYQ342" s="47"/>
      <c r="AYR342" s="47"/>
      <c r="AYS342" s="47"/>
      <c r="AYT342" s="47"/>
      <c r="AYU342" s="47"/>
      <c r="AYV342" s="47"/>
      <c r="AYW342" s="47"/>
      <c r="AYX342" s="47"/>
      <c r="AYY342" s="47"/>
      <c r="AYZ342" s="47"/>
      <c r="AZA342" s="47"/>
      <c r="AZB342" s="47"/>
      <c r="AZC342" s="47"/>
      <c r="AZD342" s="47"/>
      <c r="AZE342" s="47"/>
      <c r="AZF342" s="47"/>
      <c r="AZG342" s="47"/>
      <c r="AZH342" s="47"/>
      <c r="AZI342" s="47"/>
      <c r="AZJ342" s="47"/>
      <c r="AZK342" s="47"/>
      <c r="AZL342" s="47"/>
      <c r="AZM342" s="47"/>
      <c r="AZN342" s="47"/>
      <c r="AZO342" s="47"/>
      <c r="AZP342" s="47"/>
      <c r="AZQ342" s="47"/>
      <c r="AZR342" s="47"/>
      <c r="AZS342" s="47"/>
      <c r="AZT342" s="47"/>
      <c r="AZU342" s="47"/>
      <c r="AZV342" s="47"/>
      <c r="AZW342" s="47"/>
      <c r="AZX342" s="47"/>
      <c r="AZY342" s="47"/>
      <c r="AZZ342" s="47"/>
      <c r="BAA342" s="47"/>
      <c r="BAB342" s="47"/>
      <c r="BAC342" s="47"/>
      <c r="BAD342" s="47"/>
      <c r="BAE342" s="47"/>
      <c r="BAF342" s="47"/>
      <c r="BAG342" s="47"/>
      <c r="BAH342" s="47"/>
      <c r="BAI342" s="47"/>
      <c r="BAJ342" s="47"/>
      <c r="BAK342" s="47"/>
      <c r="BAL342" s="47"/>
      <c r="BAM342" s="47"/>
      <c r="BAN342" s="47"/>
      <c r="BAO342" s="47"/>
      <c r="BAP342" s="47"/>
      <c r="BAQ342" s="47"/>
      <c r="BAR342" s="47"/>
      <c r="BAS342" s="47"/>
      <c r="BAT342" s="47"/>
      <c r="BAU342" s="47"/>
      <c r="BAV342" s="47"/>
      <c r="BAW342" s="47"/>
      <c r="BAX342" s="47"/>
      <c r="BAY342" s="47"/>
      <c r="BAZ342" s="47"/>
      <c r="BBA342" s="47"/>
      <c r="BBB342" s="47"/>
      <c r="BBC342" s="47"/>
      <c r="BBD342" s="47"/>
      <c r="BBE342" s="47"/>
      <c r="BBF342" s="47"/>
      <c r="BBG342" s="47"/>
      <c r="BBH342" s="47"/>
      <c r="BBI342" s="47"/>
      <c r="BBJ342" s="47"/>
      <c r="BBK342" s="47"/>
      <c r="BBL342" s="47"/>
      <c r="BBM342" s="47"/>
      <c r="BBN342" s="47"/>
      <c r="BBO342" s="47"/>
      <c r="BBP342" s="47"/>
      <c r="BBQ342" s="47"/>
      <c r="BBR342" s="47"/>
      <c r="BBS342" s="47"/>
      <c r="BBT342" s="47"/>
      <c r="BBU342" s="47"/>
      <c r="BBV342" s="47"/>
      <c r="BBW342" s="47"/>
      <c r="BBX342" s="47"/>
      <c r="BBY342" s="47"/>
      <c r="BBZ342" s="47"/>
      <c r="BCA342" s="47"/>
      <c r="BCB342" s="47"/>
      <c r="BCC342" s="47"/>
      <c r="BCD342" s="47"/>
      <c r="BCE342" s="47"/>
      <c r="BCF342" s="47"/>
      <c r="BCG342" s="47"/>
      <c r="BCH342" s="47"/>
      <c r="BCI342" s="47"/>
      <c r="BCJ342" s="47"/>
      <c r="BCK342" s="47"/>
      <c r="BCL342" s="47"/>
      <c r="BCM342" s="47"/>
      <c r="BCN342" s="47"/>
      <c r="BCO342" s="47"/>
      <c r="BCP342" s="47"/>
      <c r="BCQ342" s="47"/>
      <c r="BCR342" s="47"/>
      <c r="BCS342" s="47"/>
      <c r="BCT342" s="47"/>
      <c r="BCU342" s="47"/>
      <c r="BCV342" s="47"/>
      <c r="BCW342" s="47"/>
      <c r="BCX342" s="47"/>
      <c r="BCY342" s="47"/>
      <c r="BCZ342" s="47"/>
      <c r="BDA342" s="47"/>
      <c r="BDB342" s="47"/>
      <c r="BDC342" s="47"/>
      <c r="BDD342" s="47"/>
      <c r="BDE342" s="47"/>
      <c r="BDF342" s="47"/>
      <c r="BDG342" s="47"/>
      <c r="BDH342" s="47"/>
      <c r="BDI342" s="47"/>
      <c r="BDJ342" s="47"/>
      <c r="BDK342" s="47"/>
      <c r="BDL342" s="47"/>
      <c r="BDM342" s="47"/>
      <c r="BDN342" s="47"/>
      <c r="BDO342" s="47"/>
      <c r="BDP342" s="47"/>
      <c r="BDQ342" s="47"/>
      <c r="BDR342" s="47"/>
      <c r="BDS342" s="47"/>
      <c r="BDT342" s="47"/>
      <c r="BDU342" s="47"/>
      <c r="BDV342" s="47"/>
      <c r="BDW342" s="47"/>
      <c r="BDX342" s="47"/>
      <c r="BDY342" s="47"/>
      <c r="BDZ342" s="47"/>
      <c r="BEA342" s="47"/>
      <c r="BEB342" s="47"/>
      <c r="BEC342" s="47"/>
      <c r="BED342" s="47"/>
      <c r="BEE342" s="47"/>
      <c r="BEF342" s="47"/>
      <c r="BEG342" s="47"/>
      <c r="BEH342" s="47"/>
      <c r="BEI342" s="47"/>
      <c r="BEJ342" s="47"/>
      <c r="BEK342" s="47"/>
      <c r="BEL342" s="47"/>
      <c r="BEM342" s="47"/>
      <c r="BEN342" s="47"/>
      <c r="BEO342" s="47"/>
      <c r="BEP342" s="47"/>
      <c r="BEQ342" s="47"/>
      <c r="BER342" s="47"/>
      <c r="BES342" s="47"/>
      <c r="BET342" s="47"/>
      <c r="BEU342" s="47"/>
      <c r="BEV342" s="47"/>
      <c r="BEW342" s="47"/>
      <c r="BEX342" s="47"/>
      <c r="BEY342" s="47"/>
      <c r="BEZ342" s="47"/>
      <c r="BFA342" s="47"/>
      <c r="BFB342" s="47"/>
      <c r="BFC342" s="47"/>
      <c r="BFD342" s="47"/>
      <c r="BFE342" s="47"/>
      <c r="BFF342" s="47"/>
      <c r="BFG342" s="47"/>
      <c r="BFH342" s="47"/>
      <c r="BFI342" s="47"/>
      <c r="BFJ342" s="47"/>
      <c r="BFK342" s="47"/>
      <c r="BFL342" s="47"/>
      <c r="BFM342" s="47"/>
      <c r="BFN342" s="47"/>
      <c r="BFO342" s="47"/>
      <c r="BFP342" s="47"/>
      <c r="BFQ342" s="47"/>
      <c r="BFR342" s="47"/>
      <c r="BFS342" s="47"/>
      <c r="BFT342" s="47"/>
      <c r="BFU342" s="47"/>
      <c r="BFV342" s="47"/>
      <c r="BFW342" s="47"/>
      <c r="BFX342" s="47"/>
      <c r="BFY342" s="47"/>
      <c r="BFZ342" s="47"/>
      <c r="BGA342" s="47"/>
      <c r="BGB342" s="47"/>
      <c r="BGC342" s="47"/>
      <c r="BGD342" s="47"/>
      <c r="BGE342" s="47"/>
      <c r="BGF342" s="47"/>
      <c r="BGG342" s="47"/>
      <c r="BGH342" s="47"/>
      <c r="BGI342" s="47"/>
      <c r="BGJ342" s="47"/>
      <c r="BGK342" s="47"/>
      <c r="BGL342" s="47"/>
      <c r="BGM342" s="47"/>
      <c r="BGN342" s="47"/>
      <c r="BGO342" s="47"/>
      <c r="BGP342" s="47"/>
      <c r="BGQ342" s="47"/>
      <c r="BGR342" s="47"/>
      <c r="BGS342" s="47"/>
      <c r="BGT342" s="47"/>
      <c r="BGU342" s="47"/>
      <c r="BGV342" s="47"/>
      <c r="BGW342" s="47"/>
      <c r="BGX342" s="47"/>
      <c r="BGY342" s="47"/>
      <c r="BGZ342" s="47"/>
      <c r="BHA342" s="47"/>
      <c r="BHB342" s="47"/>
      <c r="BHC342" s="47"/>
      <c r="BHD342" s="47"/>
      <c r="BHE342" s="47"/>
      <c r="BHF342" s="47"/>
      <c r="BHG342" s="47"/>
      <c r="BHH342" s="47"/>
      <c r="BHI342" s="47"/>
      <c r="BHJ342" s="47"/>
      <c r="BHK342" s="47"/>
      <c r="BHL342" s="47"/>
      <c r="BHM342" s="47"/>
      <c r="BHN342" s="47"/>
      <c r="BHO342" s="47"/>
      <c r="BHP342" s="47"/>
      <c r="BHQ342" s="47"/>
      <c r="BHR342" s="47"/>
      <c r="BHS342" s="47"/>
      <c r="BHT342" s="47"/>
      <c r="BHU342" s="47"/>
      <c r="BHV342" s="47"/>
      <c r="BHW342" s="47"/>
      <c r="BHX342" s="47"/>
      <c r="BHY342" s="47"/>
      <c r="BHZ342" s="47"/>
      <c r="BIA342" s="47"/>
      <c r="BIB342" s="47"/>
      <c r="BIC342" s="47"/>
      <c r="BID342" s="47"/>
      <c r="BIE342" s="47"/>
      <c r="BIF342" s="47"/>
      <c r="BIG342" s="47"/>
      <c r="BIH342" s="47"/>
      <c r="BII342" s="47"/>
      <c r="BIJ342" s="47"/>
      <c r="BIK342" s="47"/>
      <c r="BIL342" s="47"/>
      <c r="BIM342" s="47"/>
      <c r="BIN342" s="47"/>
      <c r="BIO342" s="47"/>
      <c r="BIP342" s="47"/>
      <c r="BIQ342" s="47"/>
      <c r="BIR342" s="47"/>
      <c r="BIS342" s="47"/>
      <c r="BIT342" s="47"/>
      <c r="BIU342" s="47"/>
      <c r="BIV342" s="47"/>
      <c r="BIW342" s="47"/>
      <c r="BIX342" s="47"/>
      <c r="BIY342" s="47"/>
      <c r="BIZ342" s="47"/>
      <c r="BJA342" s="47"/>
      <c r="BJB342" s="47"/>
      <c r="BJC342" s="47"/>
      <c r="BJD342" s="47"/>
      <c r="BJE342" s="47"/>
      <c r="BJF342" s="47"/>
      <c r="BJG342" s="47"/>
      <c r="BJH342" s="47"/>
      <c r="BJI342" s="47"/>
      <c r="BJJ342" s="47"/>
      <c r="BJK342" s="47"/>
      <c r="BJL342" s="47"/>
      <c r="BJM342" s="47"/>
      <c r="BJN342" s="47"/>
      <c r="BJO342" s="47"/>
      <c r="BJP342" s="47"/>
      <c r="BJQ342" s="47"/>
      <c r="BJR342" s="47"/>
      <c r="BJS342" s="47"/>
      <c r="BJT342" s="47"/>
      <c r="BJU342" s="47"/>
      <c r="BJV342" s="47"/>
      <c r="BJW342" s="47"/>
      <c r="BJX342" s="47"/>
      <c r="BJY342" s="47"/>
      <c r="BJZ342" s="47"/>
      <c r="BKA342" s="47"/>
      <c r="BKB342" s="47"/>
      <c r="BKC342" s="47"/>
      <c r="BKD342" s="47"/>
      <c r="BKE342" s="47"/>
      <c r="BKF342" s="47"/>
      <c r="BKG342" s="47"/>
      <c r="BKH342" s="47"/>
      <c r="BKI342" s="47"/>
      <c r="BKJ342" s="47"/>
      <c r="BKK342" s="47"/>
      <c r="BKL342" s="47"/>
      <c r="BKM342" s="47"/>
      <c r="BKN342" s="47"/>
      <c r="BKO342" s="47"/>
      <c r="BKP342" s="47"/>
      <c r="BKQ342" s="47"/>
      <c r="BKR342" s="47"/>
      <c r="BKS342" s="47"/>
      <c r="BKT342" s="47"/>
      <c r="BKU342" s="47"/>
      <c r="BKV342" s="47"/>
      <c r="BKW342" s="47"/>
      <c r="BKX342" s="47"/>
      <c r="BKY342" s="47"/>
      <c r="BKZ342" s="47"/>
      <c r="BLA342" s="47"/>
      <c r="BLB342" s="47"/>
      <c r="BLC342" s="47"/>
      <c r="BLD342" s="47"/>
      <c r="BLE342" s="47"/>
      <c r="BLF342" s="47"/>
      <c r="BLG342" s="47"/>
      <c r="BLH342" s="47"/>
      <c r="BLI342" s="47"/>
      <c r="BLJ342" s="47"/>
      <c r="BLK342" s="47"/>
      <c r="BLL342" s="47"/>
      <c r="BLM342" s="47"/>
      <c r="BLN342" s="47"/>
      <c r="BLO342" s="47"/>
      <c r="BLP342" s="47"/>
      <c r="BLQ342" s="47"/>
      <c r="BLR342" s="47"/>
      <c r="BLS342" s="47"/>
      <c r="BLT342" s="47"/>
      <c r="BLU342" s="47"/>
      <c r="BLV342" s="47"/>
      <c r="BLW342" s="47"/>
      <c r="BLX342" s="47"/>
      <c r="BLY342" s="47"/>
      <c r="BLZ342" s="47"/>
      <c r="BMA342" s="47"/>
      <c r="BMB342" s="47"/>
      <c r="BMC342" s="47"/>
      <c r="BMD342" s="47"/>
      <c r="BME342" s="47"/>
      <c r="BMF342" s="47"/>
      <c r="BMG342" s="47"/>
      <c r="BMH342" s="47"/>
      <c r="BMI342" s="47"/>
      <c r="BMJ342" s="47"/>
      <c r="BMK342" s="47"/>
      <c r="BML342" s="47"/>
      <c r="BMM342" s="47"/>
      <c r="BMN342" s="47"/>
      <c r="BMO342" s="47"/>
      <c r="BMP342" s="47"/>
      <c r="BMQ342" s="47"/>
      <c r="BMR342" s="47"/>
      <c r="BMS342" s="47"/>
      <c r="BMT342" s="47"/>
      <c r="BMU342" s="47"/>
      <c r="BMV342" s="47"/>
      <c r="BMW342" s="47"/>
      <c r="BMX342" s="47"/>
      <c r="BMY342" s="47"/>
      <c r="BMZ342" s="47"/>
      <c r="BNA342" s="47"/>
      <c r="BNB342" s="47"/>
      <c r="BNC342" s="47"/>
      <c r="BND342" s="47"/>
      <c r="BNE342" s="47"/>
      <c r="BNF342" s="47"/>
      <c r="BNG342" s="47"/>
      <c r="BNH342" s="47"/>
      <c r="BNI342" s="47"/>
      <c r="BNJ342" s="47"/>
      <c r="BNK342" s="47"/>
      <c r="BNL342" s="47"/>
      <c r="BNM342" s="47"/>
      <c r="BNN342" s="47"/>
      <c r="BNO342" s="47"/>
      <c r="BNP342" s="47"/>
      <c r="BNQ342" s="47"/>
      <c r="BNR342" s="47"/>
      <c r="BNS342" s="47"/>
      <c r="BNT342" s="47"/>
      <c r="BNU342" s="47"/>
      <c r="BNV342" s="47"/>
      <c r="BNW342" s="47"/>
      <c r="BNX342" s="47"/>
      <c r="BNY342" s="47"/>
      <c r="BNZ342" s="47"/>
      <c r="BOA342" s="47"/>
      <c r="BOB342" s="47"/>
      <c r="BOC342" s="47"/>
      <c r="BOD342" s="47"/>
      <c r="BOE342" s="47"/>
      <c r="BOF342" s="47"/>
      <c r="BOG342" s="47"/>
      <c r="BOH342" s="47"/>
      <c r="BOI342" s="47"/>
      <c r="BOJ342" s="47"/>
      <c r="BOK342" s="47"/>
      <c r="BOL342" s="47"/>
      <c r="BOM342" s="47"/>
      <c r="BON342" s="47"/>
      <c r="BOO342" s="47"/>
      <c r="BOP342" s="47"/>
      <c r="BOQ342" s="47"/>
      <c r="BOR342" s="47"/>
      <c r="BOS342" s="47"/>
      <c r="BOT342" s="47"/>
      <c r="BOU342" s="47"/>
      <c r="BOV342" s="47"/>
      <c r="BOW342" s="47"/>
      <c r="BOX342" s="47"/>
      <c r="BOY342" s="47"/>
      <c r="BOZ342" s="47"/>
      <c r="BPA342" s="47"/>
      <c r="BPB342" s="47"/>
      <c r="BPC342" s="47"/>
      <c r="BPD342" s="47"/>
      <c r="BPE342" s="47"/>
      <c r="BPF342" s="47"/>
      <c r="BPG342" s="47"/>
      <c r="BPH342" s="47"/>
      <c r="BPI342" s="47"/>
      <c r="BPJ342" s="47"/>
      <c r="BPK342" s="47"/>
      <c r="BPL342" s="47"/>
      <c r="BPM342" s="47"/>
      <c r="BPN342" s="47"/>
      <c r="BPO342" s="47"/>
      <c r="BPP342" s="47"/>
      <c r="BPQ342" s="47"/>
      <c r="BPR342" s="47"/>
      <c r="BPS342" s="47"/>
      <c r="BPT342" s="47"/>
      <c r="BPU342" s="47"/>
      <c r="BPV342" s="47"/>
      <c r="BPW342" s="47"/>
      <c r="BPX342" s="47"/>
      <c r="BPY342" s="47"/>
      <c r="BPZ342" s="47"/>
      <c r="BQA342" s="47"/>
      <c r="BQB342" s="47"/>
      <c r="BQC342" s="47"/>
      <c r="BQD342" s="47"/>
      <c r="BQE342" s="47"/>
      <c r="BQF342" s="47"/>
      <c r="BQG342" s="47"/>
      <c r="BQH342" s="47"/>
      <c r="BQI342" s="47"/>
      <c r="BQJ342" s="47"/>
      <c r="BQK342" s="47"/>
      <c r="BQL342" s="47"/>
      <c r="BQM342" s="47"/>
      <c r="BQN342" s="47"/>
      <c r="BQO342" s="47"/>
      <c r="BQP342" s="47"/>
      <c r="BQQ342" s="47"/>
      <c r="BQR342" s="47"/>
      <c r="BQS342" s="47"/>
      <c r="BQT342" s="47"/>
      <c r="BQU342" s="47"/>
      <c r="BQV342" s="47"/>
      <c r="BQW342" s="47"/>
      <c r="BQX342" s="47"/>
      <c r="BQY342" s="47"/>
      <c r="BQZ342" s="47"/>
      <c r="BRA342" s="47"/>
      <c r="BRB342" s="47"/>
      <c r="BRC342" s="47"/>
      <c r="BRD342" s="47"/>
      <c r="BRE342" s="47"/>
      <c r="BRF342" s="47"/>
      <c r="BRG342" s="47"/>
      <c r="BRH342" s="47"/>
      <c r="BRI342" s="47"/>
      <c r="BRJ342" s="47"/>
      <c r="BRK342" s="47"/>
      <c r="BRL342" s="47"/>
      <c r="BRM342" s="47"/>
      <c r="BRN342" s="47"/>
      <c r="BRO342" s="47"/>
      <c r="BRP342" s="47"/>
      <c r="BRQ342" s="47"/>
      <c r="BRR342" s="47"/>
      <c r="BRS342" s="47"/>
      <c r="BRT342" s="47"/>
      <c r="BRU342" s="47"/>
      <c r="BRV342" s="47"/>
      <c r="BRW342" s="47"/>
      <c r="BRX342" s="47"/>
      <c r="BRY342" s="47"/>
      <c r="BRZ342" s="47"/>
      <c r="BSA342" s="47"/>
      <c r="BSB342" s="47"/>
      <c r="BSC342" s="47"/>
      <c r="BSD342" s="47"/>
      <c r="BSE342" s="47"/>
      <c r="BSF342" s="47"/>
      <c r="BSG342" s="47"/>
      <c r="BSH342" s="47"/>
      <c r="BSI342" s="47"/>
      <c r="BSJ342" s="47"/>
      <c r="BSK342" s="47"/>
      <c r="BSL342" s="47"/>
      <c r="BSM342" s="47"/>
      <c r="BSN342" s="47"/>
      <c r="BSO342" s="47"/>
      <c r="BSP342" s="47"/>
      <c r="BSQ342" s="47"/>
      <c r="BSR342" s="47"/>
      <c r="BSS342" s="47"/>
      <c r="BST342" s="47"/>
      <c r="BSU342" s="47"/>
      <c r="BSV342" s="47"/>
      <c r="BSW342" s="47"/>
      <c r="BSX342" s="47"/>
      <c r="BSY342" s="47"/>
      <c r="BSZ342" s="47"/>
      <c r="BTA342" s="47"/>
      <c r="BTB342" s="47"/>
      <c r="BTC342" s="47"/>
      <c r="BTD342" s="47"/>
      <c r="BTE342" s="47"/>
      <c r="BTF342" s="47"/>
      <c r="BTG342" s="47"/>
      <c r="BTH342" s="47"/>
      <c r="BTI342" s="47"/>
      <c r="BTJ342" s="47"/>
      <c r="BTK342" s="47"/>
      <c r="BTL342" s="47"/>
      <c r="BTM342" s="47"/>
      <c r="BTN342" s="47"/>
      <c r="BTO342" s="47"/>
      <c r="BTP342" s="47"/>
      <c r="BTQ342" s="47"/>
      <c r="BTR342" s="47"/>
      <c r="BTS342" s="47"/>
      <c r="BTT342" s="47"/>
      <c r="BTU342" s="47"/>
      <c r="BTV342" s="47"/>
      <c r="BTW342" s="47"/>
      <c r="BTX342" s="47"/>
      <c r="BTY342" s="47"/>
      <c r="BTZ342" s="47"/>
      <c r="BUA342" s="47"/>
      <c r="BUB342" s="47"/>
      <c r="BUC342" s="47"/>
      <c r="BUD342" s="47"/>
      <c r="BUE342" s="47"/>
      <c r="BUF342" s="47"/>
      <c r="BUG342" s="47"/>
      <c r="BUH342" s="47"/>
      <c r="BUI342" s="47"/>
      <c r="BUJ342" s="47"/>
      <c r="BUK342" s="47"/>
      <c r="BUL342" s="47"/>
      <c r="BUM342" s="47"/>
      <c r="BUN342" s="47"/>
      <c r="BUO342" s="47"/>
      <c r="BUP342" s="47"/>
      <c r="BUQ342" s="47"/>
      <c r="BUR342" s="47"/>
      <c r="BUS342" s="47"/>
      <c r="BUT342" s="47"/>
      <c r="BUU342" s="47"/>
      <c r="BUV342" s="47"/>
      <c r="BUW342" s="47"/>
      <c r="BUX342" s="47"/>
      <c r="BUY342" s="47"/>
      <c r="BUZ342" s="47"/>
      <c r="BVA342" s="47"/>
      <c r="BVB342" s="47"/>
      <c r="BVC342" s="47"/>
      <c r="BVD342" s="47"/>
      <c r="BVE342" s="47"/>
      <c r="BVF342" s="47"/>
      <c r="BVG342" s="47"/>
      <c r="BVH342" s="47"/>
      <c r="BVI342" s="47"/>
      <c r="BVJ342" s="47"/>
      <c r="BVK342" s="47"/>
      <c r="BVL342" s="47"/>
      <c r="BVM342" s="47"/>
      <c r="BVN342" s="47"/>
      <c r="BVO342" s="47"/>
      <c r="BVP342" s="47"/>
      <c r="BVQ342" s="47"/>
      <c r="BVR342" s="47"/>
      <c r="BVS342" s="47"/>
      <c r="BVT342" s="47"/>
      <c r="BVU342" s="47"/>
      <c r="BVV342" s="47"/>
      <c r="BVW342" s="47"/>
      <c r="BVX342" s="47"/>
      <c r="BVY342" s="47"/>
      <c r="BVZ342" s="47"/>
      <c r="BWA342" s="47"/>
      <c r="BWB342" s="47"/>
      <c r="BWC342" s="47"/>
      <c r="BWD342" s="47"/>
      <c r="BWE342" s="47"/>
      <c r="BWF342" s="47"/>
      <c r="BWG342" s="47"/>
      <c r="BWH342" s="47"/>
      <c r="BWI342" s="47"/>
      <c r="BWJ342" s="47"/>
      <c r="BWK342" s="47"/>
      <c r="BWL342" s="47"/>
      <c r="BWM342" s="47"/>
      <c r="BWN342" s="47"/>
      <c r="BWO342" s="47"/>
      <c r="BWP342" s="47"/>
      <c r="BWQ342" s="47"/>
      <c r="BWR342" s="47"/>
      <c r="BWS342" s="47"/>
      <c r="BWT342" s="47"/>
      <c r="BWU342" s="47"/>
      <c r="BWV342" s="47"/>
      <c r="BWW342" s="47"/>
      <c r="BWX342" s="47"/>
      <c r="BWY342" s="47"/>
      <c r="BWZ342" s="47"/>
      <c r="BXA342" s="47"/>
      <c r="BXB342" s="47"/>
      <c r="BXC342" s="47"/>
      <c r="BXD342" s="47"/>
      <c r="BXE342" s="47"/>
      <c r="BXF342" s="47"/>
      <c r="BXG342" s="47"/>
      <c r="BXH342" s="47"/>
      <c r="BXI342" s="47"/>
      <c r="BXJ342" s="47"/>
      <c r="BXK342" s="47"/>
      <c r="BXL342" s="47"/>
      <c r="BXM342" s="47"/>
      <c r="BXN342" s="47"/>
      <c r="BXO342" s="47"/>
      <c r="BXP342" s="47"/>
      <c r="BXQ342" s="47"/>
      <c r="BXR342" s="47"/>
      <c r="BXS342" s="47"/>
      <c r="BXT342" s="47"/>
      <c r="BXU342" s="47"/>
      <c r="BXV342" s="47"/>
      <c r="BXW342" s="47"/>
      <c r="BXX342" s="47"/>
      <c r="BXY342" s="47"/>
      <c r="BXZ342" s="47"/>
      <c r="BYA342" s="47"/>
      <c r="BYB342" s="47"/>
      <c r="BYC342" s="47"/>
      <c r="BYD342" s="47"/>
      <c r="BYE342" s="47"/>
      <c r="BYF342" s="47"/>
      <c r="BYG342" s="47"/>
      <c r="BYH342" s="47"/>
      <c r="BYI342" s="47"/>
      <c r="BYJ342" s="47"/>
      <c r="BYK342" s="47"/>
      <c r="BYL342" s="47"/>
      <c r="BYM342" s="47"/>
      <c r="BYN342" s="47"/>
      <c r="BYO342" s="47"/>
      <c r="BYP342" s="47"/>
      <c r="BYQ342" s="47"/>
      <c r="BYR342" s="47"/>
      <c r="BYS342" s="47"/>
      <c r="BYT342" s="47"/>
      <c r="BYU342" s="47"/>
      <c r="BYV342" s="47"/>
      <c r="BYW342" s="47"/>
      <c r="BYX342" s="47"/>
      <c r="BYY342" s="47"/>
      <c r="BYZ342" s="47"/>
      <c r="BZA342" s="47"/>
      <c r="BZB342" s="47"/>
      <c r="BZC342" s="47"/>
      <c r="BZD342" s="47"/>
      <c r="BZE342" s="47"/>
      <c r="BZF342" s="47"/>
      <c r="BZG342" s="47"/>
      <c r="BZH342" s="47"/>
      <c r="BZI342" s="47"/>
      <c r="BZJ342" s="47"/>
      <c r="BZK342" s="47"/>
      <c r="BZL342" s="47"/>
      <c r="BZM342" s="47"/>
      <c r="BZN342" s="47"/>
      <c r="BZO342" s="47"/>
      <c r="BZP342" s="47"/>
      <c r="BZQ342" s="47"/>
      <c r="BZR342" s="47"/>
      <c r="BZS342" s="47"/>
      <c r="BZT342" s="47"/>
      <c r="BZU342" s="47"/>
      <c r="BZV342" s="47"/>
      <c r="BZW342" s="47"/>
      <c r="BZX342" s="47"/>
      <c r="BZY342" s="47"/>
      <c r="BZZ342" s="47"/>
      <c r="CAA342" s="47"/>
      <c r="CAB342" s="47"/>
      <c r="CAC342" s="47"/>
      <c r="CAD342" s="47"/>
      <c r="CAE342" s="47"/>
      <c r="CAF342" s="47"/>
      <c r="CAG342" s="47"/>
      <c r="CAH342" s="47"/>
      <c r="CAI342" s="47"/>
      <c r="CAJ342" s="47"/>
      <c r="CAK342" s="47"/>
      <c r="CAL342" s="47"/>
      <c r="CAM342" s="47"/>
      <c r="CAN342" s="47"/>
      <c r="CAO342" s="47"/>
      <c r="CAP342" s="47"/>
      <c r="CAQ342" s="47"/>
      <c r="CAR342" s="47"/>
      <c r="CAS342" s="47"/>
      <c r="CAT342" s="47"/>
      <c r="CAU342" s="47"/>
      <c r="CAV342" s="47"/>
      <c r="CAW342" s="47"/>
      <c r="CAX342" s="47"/>
      <c r="CAY342" s="47"/>
      <c r="CAZ342" s="47"/>
      <c r="CBA342" s="47"/>
      <c r="CBB342" s="47"/>
      <c r="CBC342" s="47"/>
      <c r="CBD342" s="47"/>
      <c r="CBE342" s="47"/>
      <c r="CBF342" s="47"/>
      <c r="CBG342" s="47"/>
      <c r="CBH342" s="47"/>
      <c r="CBI342" s="47"/>
      <c r="CBJ342" s="47"/>
      <c r="CBK342" s="47"/>
      <c r="CBL342" s="47"/>
      <c r="CBM342" s="47"/>
      <c r="CBN342" s="47"/>
      <c r="CBO342" s="47"/>
      <c r="CBP342" s="47"/>
      <c r="CBQ342" s="47"/>
      <c r="CBR342" s="47"/>
      <c r="CBS342" s="47"/>
      <c r="CBT342" s="47"/>
      <c r="CBU342" s="47"/>
      <c r="CBV342" s="47"/>
      <c r="CBW342" s="47"/>
      <c r="CBX342" s="47"/>
      <c r="CBY342" s="47"/>
      <c r="CBZ342" s="47"/>
      <c r="CCA342" s="47"/>
      <c r="CCB342" s="47"/>
      <c r="CCC342" s="47"/>
      <c r="CCD342" s="47"/>
      <c r="CCE342" s="47"/>
      <c r="CCF342" s="47"/>
      <c r="CCG342" s="47"/>
      <c r="CCH342" s="47"/>
      <c r="CCI342" s="47"/>
      <c r="CCJ342" s="47"/>
      <c r="CCK342" s="47"/>
      <c r="CCL342" s="47"/>
      <c r="CCM342" s="47"/>
      <c r="CCN342" s="47"/>
      <c r="CCO342" s="47"/>
      <c r="CCP342" s="47"/>
      <c r="CCQ342" s="47"/>
      <c r="CCR342" s="47"/>
      <c r="CCS342" s="47"/>
      <c r="CCT342" s="47"/>
      <c r="CCU342" s="47"/>
      <c r="CCV342" s="47"/>
      <c r="CCW342" s="47"/>
      <c r="CCX342" s="47"/>
      <c r="CCY342" s="47"/>
      <c r="CCZ342" s="47"/>
      <c r="CDA342" s="47"/>
      <c r="CDB342" s="47"/>
      <c r="CDC342" s="47"/>
      <c r="CDD342" s="47"/>
      <c r="CDE342" s="47"/>
      <c r="CDF342" s="47"/>
      <c r="CDG342" s="47"/>
      <c r="CDH342" s="47"/>
      <c r="CDI342" s="47"/>
      <c r="CDJ342" s="47"/>
      <c r="CDK342" s="47"/>
      <c r="CDL342" s="47"/>
      <c r="CDM342" s="47"/>
      <c r="CDN342" s="47"/>
      <c r="CDO342" s="47"/>
      <c r="CDP342" s="47"/>
      <c r="CDQ342" s="47"/>
      <c r="CDR342" s="47"/>
      <c r="CDS342" s="47"/>
      <c r="CDT342" s="47"/>
      <c r="CDU342" s="47"/>
      <c r="CDV342" s="47"/>
      <c r="CDW342" s="47"/>
      <c r="CDX342" s="47"/>
      <c r="CDY342" s="47"/>
      <c r="CDZ342" s="47"/>
      <c r="CEA342" s="47"/>
      <c r="CEB342" s="47"/>
      <c r="CEC342" s="47"/>
      <c r="CED342" s="47"/>
      <c r="CEE342" s="47"/>
      <c r="CEF342" s="47"/>
      <c r="CEG342" s="47"/>
      <c r="CEH342" s="47"/>
      <c r="CEI342" s="47"/>
      <c r="CEJ342" s="47"/>
      <c r="CEK342" s="47"/>
      <c r="CEL342" s="47"/>
      <c r="CEM342" s="47"/>
      <c r="CEN342" s="47"/>
      <c r="CEO342" s="47"/>
      <c r="CEP342" s="47"/>
      <c r="CEQ342" s="47"/>
      <c r="CER342" s="47"/>
      <c r="CES342" s="47"/>
      <c r="CET342" s="47"/>
      <c r="CEU342" s="47"/>
      <c r="CEV342" s="47"/>
      <c r="CEW342" s="47"/>
      <c r="CEX342" s="47"/>
      <c r="CEY342" s="47"/>
      <c r="CEZ342" s="47"/>
      <c r="CFA342" s="47"/>
      <c r="CFB342" s="47"/>
      <c r="CFC342" s="47"/>
      <c r="CFD342" s="47"/>
      <c r="CFE342" s="47"/>
      <c r="CFF342" s="47"/>
      <c r="CFG342" s="47"/>
      <c r="CFH342" s="47"/>
      <c r="CFI342" s="47"/>
      <c r="CFJ342" s="47"/>
      <c r="CFK342" s="47"/>
      <c r="CFL342" s="47"/>
      <c r="CFM342" s="47"/>
      <c r="CFN342" s="47"/>
      <c r="CFO342" s="47"/>
      <c r="CFP342" s="47"/>
      <c r="CFQ342" s="47"/>
      <c r="CFR342" s="47"/>
      <c r="CFS342" s="47"/>
      <c r="CFT342" s="47"/>
      <c r="CFU342" s="47"/>
      <c r="CFV342" s="47"/>
      <c r="CFW342" s="47"/>
      <c r="CFX342" s="47"/>
      <c r="CFY342" s="47"/>
      <c r="CFZ342" s="47"/>
      <c r="CGA342" s="47"/>
      <c r="CGB342" s="47"/>
      <c r="CGC342" s="47"/>
      <c r="CGD342" s="47"/>
      <c r="CGE342" s="47"/>
      <c r="CGF342" s="47"/>
      <c r="CGG342" s="47"/>
      <c r="CGH342" s="47"/>
      <c r="CGI342" s="47"/>
      <c r="CGJ342" s="47"/>
      <c r="CGK342" s="47"/>
      <c r="CGL342" s="47"/>
      <c r="CGM342" s="47"/>
      <c r="CGN342" s="47"/>
      <c r="CGO342" s="47"/>
      <c r="CGP342" s="47"/>
      <c r="CGQ342" s="47"/>
      <c r="CGR342" s="47"/>
      <c r="CGS342" s="47"/>
      <c r="CGT342" s="47"/>
      <c r="CGU342" s="47"/>
      <c r="CGV342" s="47"/>
      <c r="CGW342" s="47"/>
      <c r="CGX342" s="47"/>
      <c r="CGY342" s="47"/>
      <c r="CGZ342" s="47"/>
      <c r="CHA342" s="47"/>
      <c r="CHB342" s="47"/>
      <c r="CHC342" s="47"/>
      <c r="CHD342" s="47"/>
      <c r="CHE342" s="47"/>
      <c r="CHF342" s="47"/>
      <c r="CHG342" s="47"/>
      <c r="CHH342" s="47"/>
      <c r="CHI342" s="47"/>
      <c r="CHJ342" s="47"/>
      <c r="CHK342" s="47"/>
      <c r="CHL342" s="47"/>
      <c r="CHM342" s="47"/>
      <c r="CHN342" s="47"/>
      <c r="CHO342" s="47"/>
      <c r="CHP342" s="47"/>
      <c r="CHQ342" s="47"/>
      <c r="CHR342" s="47"/>
      <c r="CHS342" s="47"/>
      <c r="CHT342" s="47"/>
      <c r="CHU342" s="47"/>
      <c r="CHV342" s="47"/>
      <c r="CHW342" s="47"/>
      <c r="CHX342" s="47"/>
      <c r="CHY342" s="47"/>
      <c r="CHZ342" s="47"/>
      <c r="CIA342" s="47"/>
      <c r="CIB342" s="47"/>
      <c r="CIC342" s="47"/>
      <c r="CID342" s="47"/>
      <c r="CIE342" s="47"/>
      <c r="CIF342" s="47"/>
      <c r="CIG342" s="47"/>
      <c r="CIH342" s="47"/>
      <c r="CII342" s="47"/>
      <c r="CIJ342" s="47"/>
      <c r="CIK342" s="47"/>
      <c r="CIL342" s="47"/>
      <c r="CIM342" s="47"/>
      <c r="CIN342" s="47"/>
      <c r="CIO342" s="47"/>
      <c r="CIP342" s="47"/>
      <c r="CIQ342" s="47"/>
      <c r="CIR342" s="47"/>
      <c r="CIS342" s="47"/>
      <c r="CIT342" s="47"/>
      <c r="CIU342" s="47"/>
      <c r="CIV342" s="47"/>
      <c r="CIW342" s="47"/>
      <c r="CIX342" s="47"/>
      <c r="CIY342" s="47"/>
      <c r="CIZ342" s="47"/>
      <c r="CJA342" s="47"/>
      <c r="CJB342" s="47"/>
      <c r="CJC342" s="47"/>
      <c r="CJD342" s="47"/>
      <c r="CJE342" s="47"/>
      <c r="CJF342" s="47"/>
      <c r="CJG342" s="47"/>
      <c r="CJH342" s="47"/>
      <c r="CJI342" s="47"/>
      <c r="CJJ342" s="47"/>
      <c r="CJK342" s="47"/>
      <c r="CJL342" s="47"/>
      <c r="CJM342" s="47"/>
      <c r="CJN342" s="47"/>
      <c r="CJO342" s="47"/>
      <c r="CJP342" s="47"/>
      <c r="CJQ342" s="47"/>
      <c r="CJR342" s="47"/>
      <c r="CJS342" s="47"/>
      <c r="CJT342" s="47"/>
      <c r="CJU342" s="47"/>
      <c r="CJV342" s="47"/>
      <c r="CJW342" s="47"/>
      <c r="CJX342" s="47"/>
      <c r="CJY342" s="47"/>
      <c r="CJZ342" s="47"/>
      <c r="CKA342" s="47"/>
      <c r="CKB342" s="47"/>
      <c r="CKC342" s="47"/>
      <c r="CKD342" s="47"/>
      <c r="CKE342" s="47"/>
      <c r="CKF342" s="47"/>
      <c r="CKG342" s="47"/>
      <c r="CKH342" s="47"/>
      <c r="CKI342" s="47"/>
      <c r="CKJ342" s="47"/>
      <c r="CKK342" s="47"/>
      <c r="CKL342" s="47"/>
      <c r="CKM342" s="47"/>
      <c r="CKN342" s="47"/>
      <c r="CKO342" s="47"/>
      <c r="CKP342" s="47"/>
      <c r="CKQ342" s="47"/>
      <c r="CKR342" s="47"/>
      <c r="CKS342" s="47"/>
      <c r="CKT342" s="47"/>
      <c r="CKU342" s="47"/>
      <c r="CKV342" s="47"/>
      <c r="CKW342" s="47"/>
      <c r="CKX342" s="47"/>
      <c r="CKY342" s="47"/>
      <c r="CKZ342" s="47"/>
      <c r="CLA342" s="47"/>
      <c r="CLB342" s="47"/>
      <c r="CLC342" s="47"/>
      <c r="CLD342" s="47"/>
      <c r="CLE342" s="47"/>
      <c r="CLF342" s="47"/>
      <c r="CLG342" s="47"/>
      <c r="CLH342" s="47"/>
      <c r="CLI342" s="47"/>
      <c r="CLJ342" s="47"/>
      <c r="CLK342" s="47"/>
      <c r="CLL342" s="47"/>
      <c r="CLM342" s="47"/>
      <c r="CLN342" s="47"/>
      <c r="CLO342" s="47"/>
      <c r="CLP342" s="47"/>
      <c r="CLQ342" s="47"/>
      <c r="CLR342" s="47"/>
      <c r="CLS342" s="47"/>
      <c r="CLT342" s="47"/>
      <c r="CLU342" s="47"/>
      <c r="CLV342" s="47"/>
      <c r="CLW342" s="47"/>
      <c r="CLX342" s="47"/>
      <c r="CLY342" s="47"/>
      <c r="CLZ342" s="47"/>
      <c r="CMA342" s="47"/>
      <c r="CMB342" s="47"/>
      <c r="CMC342" s="47"/>
      <c r="CMD342" s="47"/>
      <c r="CME342" s="47"/>
      <c r="CMF342" s="47"/>
      <c r="CMG342" s="47"/>
      <c r="CMH342" s="47"/>
      <c r="CMI342" s="47"/>
      <c r="CMJ342" s="47"/>
      <c r="CMK342" s="47"/>
      <c r="CML342" s="47"/>
      <c r="CMM342" s="47"/>
      <c r="CMN342" s="47"/>
      <c r="CMO342" s="47"/>
      <c r="CMP342" s="47"/>
      <c r="CMQ342" s="47"/>
      <c r="CMR342" s="47"/>
      <c r="CMS342" s="47"/>
      <c r="CMT342" s="47"/>
      <c r="CMU342" s="47"/>
      <c r="CMV342" s="47"/>
      <c r="CMW342" s="47"/>
      <c r="CMX342" s="47"/>
      <c r="CMY342" s="47"/>
      <c r="CMZ342" s="47"/>
      <c r="CNA342" s="47"/>
      <c r="CNB342" s="47"/>
      <c r="CNC342" s="47"/>
      <c r="CND342" s="47"/>
      <c r="CNE342" s="47"/>
      <c r="CNF342" s="47"/>
      <c r="CNG342" s="47"/>
      <c r="CNH342" s="47"/>
      <c r="CNI342" s="47"/>
      <c r="CNJ342" s="47"/>
      <c r="CNK342" s="47"/>
      <c r="CNL342" s="47"/>
      <c r="CNM342" s="47"/>
      <c r="CNN342" s="47"/>
      <c r="CNO342" s="47"/>
      <c r="CNP342" s="47"/>
      <c r="CNQ342" s="47"/>
      <c r="CNR342" s="47"/>
      <c r="CNS342" s="47"/>
      <c r="CNT342" s="47"/>
      <c r="CNU342" s="47"/>
      <c r="CNV342" s="47"/>
      <c r="CNW342" s="47"/>
      <c r="CNX342" s="47"/>
      <c r="CNY342" s="47"/>
      <c r="CNZ342" s="47"/>
      <c r="COA342" s="47"/>
      <c r="COB342" s="47"/>
      <c r="COC342" s="47"/>
      <c r="COD342" s="47"/>
      <c r="COE342" s="47"/>
      <c r="COF342" s="47"/>
      <c r="COG342" s="47"/>
      <c r="COH342" s="47"/>
      <c r="COI342" s="47"/>
      <c r="COJ342" s="47"/>
      <c r="COK342" s="47"/>
      <c r="COL342" s="47"/>
      <c r="COM342" s="47"/>
      <c r="CON342" s="47"/>
      <c r="COO342" s="47"/>
      <c r="COP342" s="47"/>
      <c r="COQ342" s="47"/>
      <c r="COR342" s="47"/>
      <c r="COS342" s="47"/>
      <c r="COT342" s="47"/>
      <c r="COU342" s="47"/>
      <c r="COV342" s="47"/>
      <c r="COW342" s="47"/>
      <c r="COX342" s="47"/>
      <c r="COY342" s="47"/>
      <c r="COZ342" s="47"/>
      <c r="CPA342" s="47"/>
      <c r="CPB342" s="47"/>
      <c r="CPC342" s="47"/>
      <c r="CPD342" s="47"/>
      <c r="CPE342" s="47"/>
      <c r="CPF342" s="47"/>
      <c r="CPG342" s="47"/>
      <c r="CPH342" s="47"/>
      <c r="CPI342" s="47"/>
      <c r="CPJ342" s="47"/>
      <c r="CPK342" s="47"/>
      <c r="CPL342" s="47"/>
      <c r="CPM342" s="47"/>
      <c r="CPN342" s="47"/>
      <c r="CPO342" s="47"/>
      <c r="CPP342" s="47"/>
      <c r="CPQ342" s="47"/>
      <c r="CPR342" s="47"/>
      <c r="CPS342" s="47"/>
      <c r="CPT342" s="47"/>
      <c r="CPU342" s="47"/>
      <c r="CPV342" s="47"/>
      <c r="CPW342" s="47"/>
      <c r="CPX342" s="47"/>
      <c r="CPY342" s="47"/>
      <c r="CPZ342" s="47"/>
      <c r="CQA342" s="47"/>
      <c r="CQB342" s="47"/>
      <c r="CQC342" s="47"/>
      <c r="CQD342" s="47"/>
      <c r="CQE342" s="47"/>
      <c r="CQF342" s="47"/>
      <c r="CQG342" s="47"/>
      <c r="CQH342" s="47"/>
      <c r="CQI342" s="47"/>
      <c r="CQJ342" s="47"/>
      <c r="CQK342" s="47"/>
      <c r="CQL342" s="47"/>
      <c r="CQM342" s="47"/>
      <c r="CQN342" s="47"/>
      <c r="CQO342" s="47"/>
      <c r="CQP342" s="47"/>
      <c r="CQQ342" s="47"/>
      <c r="CQR342" s="47"/>
      <c r="CQS342" s="47"/>
      <c r="CQT342" s="47"/>
      <c r="CQU342" s="47"/>
      <c r="CQV342" s="47"/>
      <c r="CQW342" s="47"/>
      <c r="CQX342" s="47"/>
      <c r="CQY342" s="47"/>
      <c r="CQZ342" s="47"/>
      <c r="CRA342" s="47"/>
      <c r="CRB342" s="47"/>
      <c r="CRC342" s="47"/>
      <c r="CRD342" s="47"/>
      <c r="CRE342" s="47"/>
      <c r="CRF342" s="47"/>
      <c r="CRG342" s="47"/>
      <c r="CRH342" s="47"/>
      <c r="CRI342" s="47"/>
      <c r="CRJ342" s="47"/>
      <c r="CRK342" s="47"/>
      <c r="CRL342" s="47"/>
      <c r="CRM342" s="47"/>
      <c r="CRN342" s="47"/>
      <c r="CRO342" s="47"/>
      <c r="CRP342" s="47"/>
      <c r="CRQ342" s="47"/>
      <c r="CRR342" s="47"/>
      <c r="CRS342" s="47"/>
      <c r="CRT342" s="47"/>
      <c r="CRU342" s="47"/>
      <c r="CRV342" s="47"/>
      <c r="CRW342" s="47"/>
      <c r="CRX342" s="47"/>
      <c r="CRY342" s="47"/>
      <c r="CRZ342" s="47"/>
      <c r="CSA342" s="47"/>
      <c r="CSB342" s="47"/>
      <c r="CSC342" s="47"/>
      <c r="CSD342" s="47"/>
      <c r="CSE342" s="47"/>
      <c r="CSF342" s="47"/>
      <c r="CSG342" s="47"/>
      <c r="CSH342" s="47"/>
      <c r="CSI342" s="47"/>
      <c r="CSJ342" s="47"/>
      <c r="CSK342" s="47"/>
      <c r="CSL342" s="47"/>
      <c r="CSM342" s="47"/>
      <c r="CSN342" s="47"/>
      <c r="CSO342" s="47"/>
      <c r="CSP342" s="47"/>
      <c r="CSQ342" s="47"/>
      <c r="CSR342" s="47"/>
      <c r="CSS342" s="47"/>
      <c r="CST342" s="47"/>
      <c r="CSU342" s="47"/>
      <c r="CSV342" s="47"/>
      <c r="CSW342" s="47"/>
      <c r="CSX342" s="47"/>
      <c r="CSY342" s="47"/>
      <c r="CSZ342" s="47"/>
      <c r="CTA342" s="47"/>
      <c r="CTB342" s="47"/>
      <c r="CTC342" s="47"/>
      <c r="CTD342" s="47"/>
      <c r="CTE342" s="47"/>
      <c r="CTF342" s="47"/>
      <c r="CTG342" s="47"/>
      <c r="CTH342" s="47"/>
      <c r="CTI342" s="47"/>
      <c r="CTJ342" s="47"/>
      <c r="CTK342" s="47"/>
      <c r="CTL342" s="47"/>
      <c r="CTM342" s="47"/>
      <c r="CTN342" s="47"/>
      <c r="CTO342" s="47"/>
      <c r="CTP342" s="47"/>
      <c r="CTQ342" s="47"/>
      <c r="CTR342" s="47"/>
      <c r="CTS342" s="47"/>
      <c r="CTT342" s="47"/>
      <c r="CTU342" s="47"/>
      <c r="CTV342" s="47"/>
      <c r="CTW342" s="47"/>
      <c r="CTX342" s="47"/>
      <c r="CTY342" s="47"/>
      <c r="CTZ342" s="47"/>
      <c r="CUA342" s="47"/>
      <c r="CUB342" s="47"/>
      <c r="CUC342" s="47"/>
      <c r="CUD342" s="47"/>
      <c r="CUE342" s="47"/>
      <c r="CUF342" s="47"/>
      <c r="CUG342" s="47"/>
      <c r="CUH342" s="47"/>
      <c r="CUI342" s="47"/>
      <c r="CUJ342" s="47"/>
      <c r="CUK342" s="47"/>
      <c r="CUL342" s="47"/>
      <c r="CUM342" s="47"/>
      <c r="CUN342" s="47"/>
      <c r="CUO342" s="47"/>
      <c r="CUP342" s="47"/>
      <c r="CUQ342" s="47"/>
      <c r="CUR342" s="47"/>
      <c r="CUS342" s="47"/>
      <c r="CUT342" s="47"/>
      <c r="CUU342" s="47"/>
      <c r="CUV342" s="47"/>
      <c r="CUW342" s="47"/>
      <c r="CUX342" s="47"/>
      <c r="CUY342" s="47"/>
      <c r="CUZ342" s="47"/>
      <c r="CVA342" s="47"/>
      <c r="CVB342" s="47"/>
      <c r="CVC342" s="47"/>
      <c r="CVD342" s="47"/>
      <c r="CVE342" s="47"/>
      <c r="CVF342" s="47"/>
      <c r="CVG342" s="47"/>
      <c r="CVH342" s="47"/>
      <c r="CVI342" s="47"/>
      <c r="CVJ342" s="47"/>
      <c r="CVK342" s="47"/>
      <c r="CVL342" s="47"/>
      <c r="CVM342" s="47"/>
      <c r="CVN342" s="47"/>
      <c r="CVO342" s="47"/>
      <c r="CVP342" s="47"/>
      <c r="CVQ342" s="47"/>
      <c r="CVR342" s="47"/>
      <c r="CVS342" s="47"/>
      <c r="CVT342" s="47"/>
      <c r="CVU342" s="47"/>
      <c r="CVV342" s="47"/>
      <c r="CVW342" s="47"/>
      <c r="CVX342" s="47"/>
      <c r="CVY342" s="47"/>
      <c r="CVZ342" s="47"/>
      <c r="CWA342" s="47"/>
      <c r="CWB342" s="47"/>
      <c r="CWC342" s="47"/>
      <c r="CWD342" s="47"/>
      <c r="CWE342" s="47"/>
      <c r="CWF342" s="47"/>
      <c r="CWG342" s="47"/>
      <c r="CWH342" s="47"/>
      <c r="CWI342" s="47"/>
      <c r="CWJ342" s="47"/>
      <c r="CWK342" s="47"/>
      <c r="CWL342" s="47"/>
      <c r="CWM342" s="47"/>
      <c r="CWN342" s="47"/>
      <c r="CWO342" s="47"/>
      <c r="CWP342" s="47"/>
      <c r="CWQ342" s="47"/>
      <c r="CWR342" s="47"/>
      <c r="CWS342" s="47"/>
      <c r="CWT342" s="47"/>
      <c r="CWU342" s="47"/>
      <c r="CWV342" s="47"/>
      <c r="CWW342" s="47"/>
      <c r="CWX342" s="47"/>
      <c r="CWY342" s="47"/>
      <c r="CWZ342" s="47"/>
      <c r="CXA342" s="47"/>
      <c r="CXB342" s="47"/>
      <c r="CXC342" s="47"/>
      <c r="CXD342" s="47"/>
      <c r="CXE342" s="47"/>
      <c r="CXF342" s="47"/>
      <c r="CXG342" s="47"/>
      <c r="CXH342" s="47"/>
      <c r="CXI342" s="47"/>
      <c r="CXJ342" s="47"/>
      <c r="CXK342" s="47"/>
      <c r="CXL342" s="47"/>
      <c r="CXM342" s="47"/>
      <c r="CXN342" s="47"/>
      <c r="CXO342" s="47"/>
      <c r="CXP342" s="47"/>
      <c r="CXQ342" s="47"/>
      <c r="CXR342" s="47"/>
      <c r="CXS342" s="47"/>
      <c r="CXT342" s="47"/>
      <c r="CXU342" s="47"/>
      <c r="CXV342" s="47"/>
      <c r="CXW342" s="47"/>
      <c r="CXX342" s="47"/>
      <c r="CXY342" s="47"/>
      <c r="CXZ342" s="47"/>
      <c r="CYA342" s="47"/>
      <c r="CYB342" s="47"/>
      <c r="CYC342" s="47"/>
      <c r="CYD342" s="47"/>
      <c r="CYE342" s="47"/>
      <c r="CYF342" s="47"/>
      <c r="CYG342" s="47"/>
      <c r="CYH342" s="47"/>
      <c r="CYI342" s="47"/>
      <c r="CYJ342" s="47"/>
      <c r="CYK342" s="47"/>
      <c r="CYL342" s="47"/>
      <c r="CYM342" s="47"/>
      <c r="CYN342" s="47"/>
      <c r="CYO342" s="47"/>
      <c r="CYP342" s="47"/>
      <c r="CYQ342" s="47"/>
      <c r="CYR342" s="47"/>
      <c r="CYS342" s="47"/>
      <c r="CYT342" s="47"/>
      <c r="CYU342" s="47"/>
      <c r="CYV342" s="47"/>
      <c r="CYW342" s="47"/>
      <c r="CYX342" s="47"/>
      <c r="CYY342" s="47"/>
      <c r="CYZ342" s="47"/>
      <c r="CZA342" s="47"/>
      <c r="CZB342" s="47"/>
      <c r="CZC342" s="47"/>
      <c r="CZD342" s="47"/>
      <c r="CZE342" s="47"/>
      <c r="CZF342" s="47"/>
      <c r="CZG342" s="47"/>
      <c r="CZH342" s="47"/>
      <c r="CZI342" s="47"/>
      <c r="CZJ342" s="47"/>
      <c r="CZK342" s="47"/>
      <c r="CZL342" s="47"/>
      <c r="CZM342" s="47"/>
      <c r="CZN342" s="47"/>
      <c r="CZO342" s="47"/>
      <c r="CZP342" s="47"/>
      <c r="CZQ342" s="47"/>
      <c r="CZR342" s="47"/>
      <c r="CZS342" s="47"/>
      <c r="CZT342" s="47"/>
      <c r="CZU342" s="47"/>
      <c r="CZV342" s="47"/>
      <c r="CZW342" s="47"/>
      <c r="CZX342" s="47"/>
      <c r="CZY342" s="47"/>
      <c r="CZZ342" s="47"/>
      <c r="DAA342" s="47"/>
      <c r="DAB342" s="47"/>
      <c r="DAC342" s="47"/>
      <c r="DAD342" s="47"/>
      <c r="DAE342" s="47"/>
      <c r="DAF342" s="47"/>
      <c r="DAG342" s="47"/>
      <c r="DAH342" s="47"/>
      <c r="DAI342" s="47"/>
      <c r="DAJ342" s="47"/>
      <c r="DAK342" s="47"/>
      <c r="DAL342" s="47"/>
      <c r="DAM342" s="47"/>
      <c r="DAN342" s="47"/>
      <c r="DAO342" s="47"/>
      <c r="DAP342" s="47"/>
      <c r="DAQ342" s="47"/>
      <c r="DAR342" s="47"/>
      <c r="DAS342" s="47"/>
      <c r="DAT342" s="47"/>
      <c r="DAU342" s="47"/>
      <c r="DAV342" s="47"/>
      <c r="DAW342" s="47"/>
      <c r="DAX342" s="47"/>
      <c r="DAY342" s="47"/>
      <c r="DAZ342" s="47"/>
      <c r="DBA342" s="47"/>
      <c r="DBB342" s="47"/>
      <c r="DBC342" s="47"/>
      <c r="DBD342" s="47"/>
      <c r="DBE342" s="47"/>
      <c r="DBF342" s="47"/>
      <c r="DBG342" s="47"/>
      <c r="DBH342" s="47"/>
      <c r="DBI342" s="47"/>
      <c r="DBJ342" s="47"/>
      <c r="DBK342" s="47"/>
      <c r="DBL342" s="47"/>
      <c r="DBM342" s="47"/>
      <c r="DBN342" s="47"/>
      <c r="DBO342" s="47"/>
      <c r="DBP342" s="47"/>
      <c r="DBQ342" s="47"/>
      <c r="DBR342" s="47"/>
      <c r="DBS342" s="47"/>
      <c r="DBT342" s="47"/>
      <c r="DBU342" s="47"/>
      <c r="DBV342" s="47"/>
      <c r="DBW342" s="47"/>
      <c r="DBX342" s="47"/>
      <c r="DBY342" s="47"/>
      <c r="DBZ342" s="47"/>
      <c r="DCA342" s="47"/>
      <c r="DCB342" s="47"/>
      <c r="DCC342" s="47"/>
      <c r="DCD342" s="47"/>
      <c r="DCE342" s="47"/>
      <c r="DCF342" s="47"/>
      <c r="DCG342" s="47"/>
      <c r="DCH342" s="47"/>
      <c r="DCI342" s="47"/>
      <c r="DCJ342" s="47"/>
      <c r="DCK342" s="47"/>
      <c r="DCL342" s="47"/>
      <c r="DCM342" s="47"/>
      <c r="DCN342" s="47"/>
      <c r="DCO342" s="47"/>
      <c r="DCP342" s="47"/>
      <c r="DCQ342" s="47"/>
      <c r="DCR342" s="47"/>
      <c r="DCS342" s="47"/>
      <c r="DCT342" s="47"/>
      <c r="DCU342" s="47"/>
      <c r="DCV342" s="47"/>
      <c r="DCW342" s="47"/>
      <c r="DCX342" s="47"/>
      <c r="DCY342" s="47"/>
      <c r="DCZ342" s="47"/>
      <c r="DDA342" s="47"/>
      <c r="DDB342" s="47"/>
      <c r="DDC342" s="47"/>
      <c r="DDD342" s="47"/>
      <c r="DDE342" s="47"/>
      <c r="DDF342" s="47"/>
      <c r="DDG342" s="47"/>
      <c r="DDH342" s="47"/>
      <c r="DDI342" s="47"/>
      <c r="DDJ342" s="47"/>
      <c r="DDK342" s="47"/>
      <c r="DDL342" s="47"/>
      <c r="DDM342" s="47"/>
      <c r="DDN342" s="47"/>
      <c r="DDO342" s="47"/>
      <c r="DDP342" s="47"/>
      <c r="DDQ342" s="47"/>
      <c r="DDR342" s="47"/>
      <c r="DDS342" s="47"/>
      <c r="DDT342" s="47"/>
      <c r="DDU342" s="47"/>
      <c r="DDV342" s="47"/>
      <c r="DDW342" s="47"/>
      <c r="DDX342" s="47"/>
      <c r="DDY342" s="47"/>
      <c r="DDZ342" s="47"/>
      <c r="DEA342" s="47"/>
      <c r="DEB342" s="47"/>
      <c r="DEC342" s="47"/>
      <c r="DED342" s="47"/>
      <c r="DEE342" s="47"/>
      <c r="DEF342" s="47"/>
      <c r="DEG342" s="47"/>
      <c r="DEH342" s="47"/>
      <c r="DEI342" s="47"/>
      <c r="DEJ342" s="47"/>
      <c r="DEK342" s="47"/>
      <c r="DEL342" s="47"/>
      <c r="DEM342" s="47"/>
      <c r="DEN342" s="47"/>
      <c r="DEO342" s="47"/>
      <c r="DEP342" s="47"/>
      <c r="DEQ342" s="47"/>
      <c r="DER342" s="47"/>
      <c r="DES342" s="47"/>
      <c r="DET342" s="47"/>
      <c r="DEU342" s="47"/>
      <c r="DEV342" s="47"/>
      <c r="DEW342" s="47"/>
      <c r="DEX342" s="47"/>
      <c r="DEY342" s="47"/>
      <c r="DEZ342" s="47"/>
      <c r="DFA342" s="47"/>
      <c r="DFB342" s="47"/>
      <c r="DFC342" s="47"/>
      <c r="DFD342" s="47"/>
      <c r="DFE342" s="47"/>
      <c r="DFF342" s="47"/>
      <c r="DFG342" s="47"/>
      <c r="DFH342" s="47"/>
      <c r="DFI342" s="47"/>
      <c r="DFJ342" s="47"/>
      <c r="DFK342" s="47"/>
      <c r="DFL342" s="47"/>
      <c r="DFM342" s="47"/>
      <c r="DFN342" s="47"/>
      <c r="DFO342" s="47"/>
      <c r="DFP342" s="47"/>
      <c r="DFQ342" s="47"/>
      <c r="DFR342" s="47"/>
      <c r="DFS342" s="47"/>
      <c r="DFT342" s="47"/>
      <c r="DFU342" s="47"/>
      <c r="DFV342" s="47"/>
      <c r="DFW342" s="47"/>
      <c r="DFX342" s="47"/>
      <c r="DFY342" s="47"/>
      <c r="DFZ342" s="47"/>
      <c r="DGA342" s="47"/>
      <c r="DGB342" s="47"/>
      <c r="DGC342" s="47"/>
      <c r="DGD342" s="47"/>
      <c r="DGE342" s="47"/>
      <c r="DGF342" s="47"/>
      <c r="DGG342" s="47"/>
      <c r="DGH342" s="47"/>
      <c r="DGI342" s="47"/>
      <c r="DGJ342" s="47"/>
      <c r="DGK342" s="47"/>
      <c r="DGL342" s="47"/>
      <c r="DGM342" s="47"/>
      <c r="DGN342" s="47"/>
      <c r="DGO342" s="47"/>
      <c r="DGP342" s="47"/>
      <c r="DGQ342" s="47"/>
      <c r="DGR342" s="47"/>
      <c r="DGS342" s="47"/>
      <c r="DGT342" s="47"/>
      <c r="DGU342" s="47"/>
      <c r="DGV342" s="47"/>
      <c r="DGW342" s="47"/>
      <c r="DGX342" s="47"/>
      <c r="DGY342" s="47"/>
      <c r="DGZ342" s="47"/>
      <c r="DHA342" s="47"/>
      <c r="DHB342" s="47"/>
      <c r="DHC342" s="47"/>
      <c r="DHD342" s="47"/>
      <c r="DHE342" s="47"/>
      <c r="DHF342" s="47"/>
      <c r="DHG342" s="47"/>
      <c r="DHH342" s="47"/>
      <c r="DHI342" s="47"/>
      <c r="DHJ342" s="47"/>
      <c r="DHK342" s="47"/>
      <c r="DHL342" s="47"/>
      <c r="DHM342" s="47"/>
      <c r="DHN342" s="47"/>
      <c r="DHO342" s="47"/>
      <c r="DHP342" s="47"/>
      <c r="DHQ342" s="47"/>
      <c r="DHR342" s="47"/>
      <c r="DHS342" s="47"/>
      <c r="DHT342" s="47"/>
      <c r="DHU342" s="47"/>
      <c r="DHV342" s="47"/>
      <c r="DHW342" s="47"/>
      <c r="DHX342" s="47"/>
      <c r="DHY342" s="47"/>
      <c r="DHZ342" s="47"/>
      <c r="DIA342" s="47"/>
      <c r="DIB342" s="47"/>
      <c r="DIC342" s="47"/>
      <c r="DID342" s="47"/>
      <c r="DIE342" s="47"/>
      <c r="DIF342" s="47"/>
      <c r="DIG342" s="47"/>
      <c r="DIH342" s="47"/>
      <c r="DII342" s="47"/>
      <c r="DIJ342" s="47"/>
      <c r="DIK342" s="47"/>
      <c r="DIL342" s="47"/>
      <c r="DIM342" s="47"/>
      <c r="DIN342" s="47"/>
      <c r="DIO342" s="47"/>
      <c r="DIP342" s="47"/>
      <c r="DIQ342" s="47"/>
      <c r="DIR342" s="47"/>
      <c r="DIS342" s="47"/>
      <c r="DIT342" s="47"/>
      <c r="DIU342" s="47"/>
      <c r="DIV342" s="47"/>
      <c r="DIW342" s="47"/>
      <c r="DIX342" s="47"/>
      <c r="DIY342" s="47"/>
      <c r="DIZ342" s="47"/>
      <c r="DJA342" s="47"/>
      <c r="DJB342" s="47"/>
      <c r="DJC342" s="47"/>
      <c r="DJD342" s="47"/>
      <c r="DJE342" s="47"/>
      <c r="DJF342" s="47"/>
      <c r="DJG342" s="47"/>
      <c r="DJH342" s="47"/>
      <c r="DJI342" s="47"/>
      <c r="DJJ342" s="47"/>
      <c r="DJK342" s="47"/>
      <c r="DJL342" s="47"/>
      <c r="DJM342" s="47"/>
      <c r="DJN342" s="47"/>
      <c r="DJO342" s="47"/>
      <c r="DJP342" s="47"/>
      <c r="DJQ342" s="47"/>
      <c r="DJR342" s="47"/>
      <c r="DJS342" s="47"/>
      <c r="DJT342" s="47"/>
      <c r="DJU342" s="47"/>
      <c r="DJV342" s="47"/>
      <c r="DJW342" s="47"/>
      <c r="DJX342" s="47"/>
      <c r="DJY342" s="47"/>
      <c r="DJZ342" s="47"/>
      <c r="DKA342" s="47"/>
      <c r="DKB342" s="47"/>
      <c r="DKC342" s="47"/>
      <c r="DKD342" s="47"/>
      <c r="DKE342" s="47"/>
      <c r="DKF342" s="47"/>
      <c r="DKG342" s="47"/>
      <c r="DKH342" s="47"/>
      <c r="DKI342" s="47"/>
      <c r="DKJ342" s="47"/>
      <c r="DKK342" s="47"/>
      <c r="DKL342" s="47"/>
      <c r="DKM342" s="47"/>
      <c r="DKN342" s="47"/>
      <c r="DKO342" s="47"/>
      <c r="DKP342" s="47"/>
      <c r="DKQ342" s="47"/>
      <c r="DKR342" s="47"/>
      <c r="DKS342" s="47"/>
      <c r="DKT342" s="47"/>
      <c r="DKU342" s="47"/>
      <c r="DKV342" s="47"/>
      <c r="DKW342" s="47"/>
      <c r="DKX342" s="47"/>
      <c r="DKY342" s="47"/>
      <c r="DKZ342" s="47"/>
      <c r="DLA342" s="47"/>
      <c r="DLB342" s="47"/>
      <c r="DLC342" s="47"/>
      <c r="DLD342" s="47"/>
      <c r="DLE342" s="47"/>
      <c r="DLF342" s="47"/>
      <c r="DLG342" s="47"/>
      <c r="DLH342" s="47"/>
      <c r="DLI342" s="47"/>
      <c r="DLJ342" s="47"/>
      <c r="DLK342" s="47"/>
      <c r="DLL342" s="47"/>
      <c r="DLM342" s="47"/>
      <c r="DLN342" s="47"/>
      <c r="DLO342" s="47"/>
      <c r="DLP342" s="47"/>
      <c r="DLQ342" s="47"/>
      <c r="DLR342" s="47"/>
      <c r="DLS342" s="47"/>
      <c r="DLT342" s="47"/>
      <c r="DLU342" s="47"/>
      <c r="DLV342" s="47"/>
      <c r="DLW342" s="47"/>
      <c r="DLX342" s="47"/>
      <c r="DLY342" s="47"/>
      <c r="DLZ342" s="47"/>
      <c r="DMA342" s="47"/>
      <c r="DMB342" s="47"/>
      <c r="DMC342" s="47"/>
      <c r="DMD342" s="47"/>
      <c r="DME342" s="47"/>
      <c r="DMF342" s="47"/>
      <c r="DMG342" s="47"/>
      <c r="DMH342" s="47"/>
      <c r="DMI342" s="47"/>
      <c r="DMJ342" s="47"/>
      <c r="DMK342" s="47"/>
      <c r="DML342" s="47"/>
      <c r="DMM342" s="47"/>
      <c r="DMN342" s="47"/>
      <c r="DMO342" s="47"/>
      <c r="DMP342" s="47"/>
      <c r="DMQ342" s="47"/>
      <c r="DMR342" s="47"/>
      <c r="DMS342" s="47"/>
      <c r="DMT342" s="47"/>
      <c r="DMU342" s="47"/>
      <c r="DMV342" s="47"/>
      <c r="DMW342" s="47"/>
      <c r="DMX342" s="47"/>
      <c r="DMY342" s="47"/>
      <c r="DMZ342" s="47"/>
      <c r="DNA342" s="47"/>
      <c r="DNB342" s="47"/>
      <c r="DNC342" s="47"/>
      <c r="DND342" s="47"/>
      <c r="DNE342" s="47"/>
      <c r="DNF342" s="47"/>
      <c r="DNG342" s="47"/>
      <c r="DNH342" s="47"/>
      <c r="DNI342" s="47"/>
      <c r="DNJ342" s="47"/>
      <c r="DNK342" s="47"/>
      <c r="DNL342" s="47"/>
      <c r="DNM342" s="47"/>
      <c r="DNN342" s="47"/>
      <c r="DNO342" s="47"/>
      <c r="DNP342" s="47"/>
      <c r="DNQ342" s="47"/>
      <c r="DNR342" s="47"/>
      <c r="DNS342" s="47"/>
      <c r="DNT342" s="47"/>
      <c r="DNU342" s="47"/>
      <c r="DNV342" s="47"/>
      <c r="DNW342" s="47"/>
      <c r="DNX342" s="47"/>
      <c r="DNY342" s="47"/>
      <c r="DNZ342" s="47"/>
      <c r="DOA342" s="47"/>
      <c r="DOB342" s="47"/>
      <c r="DOC342" s="47"/>
      <c r="DOD342" s="47"/>
      <c r="DOE342" s="47"/>
      <c r="DOF342" s="47"/>
      <c r="DOG342" s="47"/>
      <c r="DOH342" s="47"/>
      <c r="DOI342" s="47"/>
      <c r="DOJ342" s="47"/>
      <c r="DOK342" s="47"/>
      <c r="DOL342" s="47"/>
      <c r="DOM342" s="47"/>
      <c r="DON342" s="47"/>
      <c r="DOO342" s="47"/>
      <c r="DOP342" s="47"/>
      <c r="DOQ342" s="47"/>
      <c r="DOR342" s="47"/>
      <c r="DOS342" s="47"/>
      <c r="DOT342" s="47"/>
      <c r="DOU342" s="47"/>
      <c r="DOV342" s="47"/>
      <c r="DOW342" s="47"/>
      <c r="DOX342" s="47"/>
      <c r="DOY342" s="47"/>
      <c r="DOZ342" s="47"/>
      <c r="DPA342" s="47"/>
      <c r="DPB342" s="47"/>
      <c r="DPC342" s="47"/>
      <c r="DPD342" s="47"/>
      <c r="DPE342" s="47"/>
      <c r="DPF342" s="47"/>
      <c r="DPG342" s="47"/>
      <c r="DPH342" s="47"/>
      <c r="DPI342" s="47"/>
      <c r="DPJ342" s="47"/>
      <c r="DPK342" s="47"/>
      <c r="DPL342" s="47"/>
      <c r="DPM342" s="47"/>
      <c r="DPN342" s="47"/>
      <c r="DPO342" s="47"/>
      <c r="DPP342" s="47"/>
      <c r="DPQ342" s="47"/>
      <c r="DPR342" s="47"/>
      <c r="DPS342" s="47"/>
      <c r="DPT342" s="47"/>
      <c r="DPU342" s="47"/>
      <c r="DPV342" s="47"/>
      <c r="DPW342" s="47"/>
      <c r="DPX342" s="47"/>
      <c r="DPY342" s="47"/>
      <c r="DPZ342" s="47"/>
      <c r="DQA342" s="47"/>
      <c r="DQB342" s="47"/>
      <c r="DQC342" s="47"/>
      <c r="DQD342" s="47"/>
      <c r="DQE342" s="47"/>
      <c r="DQF342" s="47"/>
      <c r="DQG342" s="47"/>
      <c r="DQH342" s="47"/>
      <c r="DQI342" s="47"/>
      <c r="DQJ342" s="47"/>
      <c r="DQK342" s="47"/>
      <c r="DQL342" s="47"/>
      <c r="DQM342" s="47"/>
      <c r="DQN342" s="47"/>
      <c r="DQO342" s="47"/>
      <c r="DQP342" s="47"/>
      <c r="DQQ342" s="47"/>
      <c r="DQR342" s="47"/>
      <c r="DQS342" s="47"/>
      <c r="DQT342" s="47"/>
      <c r="DQU342" s="47"/>
      <c r="DQV342" s="47"/>
      <c r="DQW342" s="47"/>
      <c r="DQX342" s="47"/>
      <c r="DQY342" s="47"/>
      <c r="DQZ342" s="47"/>
      <c r="DRA342" s="47"/>
      <c r="DRB342" s="47"/>
      <c r="DRC342" s="47"/>
      <c r="DRD342" s="47"/>
      <c r="DRE342" s="47"/>
      <c r="DRF342" s="47"/>
      <c r="DRG342" s="47"/>
      <c r="DRH342" s="47"/>
      <c r="DRI342" s="47"/>
      <c r="DRJ342" s="47"/>
      <c r="DRK342" s="47"/>
      <c r="DRL342" s="47"/>
      <c r="DRM342" s="47"/>
      <c r="DRN342" s="47"/>
      <c r="DRO342" s="47"/>
      <c r="DRP342" s="47"/>
      <c r="DRQ342" s="47"/>
      <c r="DRR342" s="47"/>
      <c r="DRS342" s="47"/>
      <c r="DRT342" s="47"/>
      <c r="DRU342" s="47"/>
      <c r="DRV342" s="47"/>
      <c r="DRW342" s="47"/>
      <c r="DRX342" s="47"/>
      <c r="DRY342" s="47"/>
      <c r="DRZ342" s="47"/>
      <c r="DSA342" s="47"/>
      <c r="DSB342" s="47"/>
      <c r="DSC342" s="47"/>
      <c r="DSD342" s="47"/>
      <c r="DSE342" s="47"/>
      <c r="DSF342" s="47"/>
      <c r="DSG342" s="47"/>
      <c r="DSH342" s="47"/>
      <c r="DSI342" s="47"/>
      <c r="DSJ342" s="47"/>
      <c r="DSK342" s="47"/>
      <c r="DSL342" s="47"/>
      <c r="DSM342" s="47"/>
      <c r="DSN342" s="47"/>
      <c r="DSO342" s="47"/>
      <c r="DSP342" s="47"/>
      <c r="DSQ342" s="47"/>
      <c r="DSR342" s="47"/>
      <c r="DSS342" s="47"/>
      <c r="DST342" s="47"/>
      <c r="DSU342" s="47"/>
      <c r="DSV342" s="47"/>
      <c r="DSW342" s="47"/>
      <c r="DSX342" s="47"/>
      <c r="DSY342" s="47"/>
      <c r="DSZ342" s="47"/>
      <c r="DTA342" s="47"/>
      <c r="DTB342" s="47"/>
      <c r="DTC342" s="47"/>
      <c r="DTD342" s="47"/>
      <c r="DTE342" s="47"/>
      <c r="DTF342" s="47"/>
      <c r="DTG342" s="47"/>
      <c r="DTH342" s="47"/>
      <c r="DTI342" s="47"/>
      <c r="DTJ342" s="47"/>
      <c r="DTK342" s="47"/>
      <c r="DTL342" s="47"/>
      <c r="DTM342" s="47"/>
      <c r="DTN342" s="47"/>
      <c r="DTO342" s="47"/>
      <c r="DTP342" s="47"/>
      <c r="DTQ342" s="47"/>
      <c r="DTR342" s="47"/>
      <c r="DTS342" s="47"/>
      <c r="DTT342" s="47"/>
      <c r="DTU342" s="47"/>
      <c r="DTV342" s="47"/>
      <c r="DTW342" s="47"/>
      <c r="DTX342" s="47"/>
      <c r="DTY342" s="47"/>
      <c r="DTZ342" s="47"/>
      <c r="DUA342" s="47"/>
      <c r="DUB342" s="47"/>
      <c r="DUC342" s="47"/>
      <c r="DUD342" s="47"/>
      <c r="DUE342" s="47"/>
      <c r="DUF342" s="47"/>
      <c r="DUG342" s="47"/>
      <c r="DUH342" s="47"/>
      <c r="DUI342" s="47"/>
      <c r="DUJ342" s="47"/>
      <c r="DUK342" s="47"/>
      <c r="DUL342" s="47"/>
      <c r="DUM342" s="47"/>
      <c r="DUN342" s="47"/>
      <c r="DUO342" s="47"/>
      <c r="DUP342" s="47"/>
      <c r="DUQ342" s="47"/>
      <c r="DUR342" s="47"/>
      <c r="DUS342" s="47"/>
      <c r="DUT342" s="47"/>
      <c r="DUU342" s="47"/>
      <c r="DUV342" s="47"/>
      <c r="DUW342" s="47"/>
      <c r="DUX342" s="47"/>
      <c r="DUY342" s="47"/>
      <c r="DUZ342" s="47"/>
      <c r="DVA342" s="47"/>
      <c r="DVB342" s="47"/>
      <c r="DVC342" s="47"/>
      <c r="DVD342" s="47"/>
      <c r="DVE342" s="47"/>
      <c r="DVF342" s="47"/>
      <c r="DVG342" s="47"/>
      <c r="DVH342" s="47"/>
      <c r="DVI342" s="47"/>
      <c r="DVJ342" s="47"/>
      <c r="DVK342" s="47"/>
      <c r="DVL342" s="47"/>
      <c r="DVM342" s="47"/>
      <c r="DVN342" s="47"/>
      <c r="DVO342" s="47"/>
      <c r="DVP342" s="47"/>
      <c r="DVQ342" s="47"/>
      <c r="DVR342" s="47"/>
      <c r="DVS342" s="47"/>
      <c r="DVT342" s="47"/>
      <c r="DVU342" s="47"/>
      <c r="DVV342" s="47"/>
      <c r="DVW342" s="47"/>
      <c r="DVX342" s="47"/>
      <c r="DVY342" s="47"/>
      <c r="DVZ342" s="47"/>
      <c r="DWA342" s="47"/>
      <c r="DWB342" s="47"/>
      <c r="DWC342" s="47"/>
      <c r="DWD342" s="47"/>
      <c r="DWE342" s="47"/>
      <c r="DWF342" s="47"/>
      <c r="DWG342" s="47"/>
      <c r="DWH342" s="47"/>
      <c r="DWI342" s="47"/>
      <c r="DWJ342" s="47"/>
      <c r="DWK342" s="47"/>
      <c r="DWL342" s="47"/>
      <c r="DWM342" s="47"/>
      <c r="DWN342" s="47"/>
      <c r="DWO342" s="47"/>
      <c r="DWP342" s="47"/>
      <c r="DWQ342" s="47"/>
      <c r="DWR342" s="47"/>
      <c r="DWS342" s="47"/>
      <c r="DWT342" s="47"/>
      <c r="DWU342" s="47"/>
      <c r="DWV342" s="47"/>
      <c r="DWW342" s="47"/>
      <c r="DWX342" s="47"/>
      <c r="DWY342" s="47"/>
      <c r="DWZ342" s="47"/>
      <c r="DXA342" s="47"/>
      <c r="DXB342" s="47"/>
      <c r="DXC342" s="47"/>
      <c r="DXD342" s="47"/>
      <c r="DXE342" s="47"/>
      <c r="DXF342" s="47"/>
      <c r="DXG342" s="47"/>
      <c r="DXH342" s="47"/>
      <c r="DXI342" s="47"/>
      <c r="DXJ342" s="47"/>
      <c r="DXK342" s="47"/>
      <c r="DXL342" s="47"/>
      <c r="DXM342" s="47"/>
      <c r="DXN342" s="47"/>
      <c r="DXO342" s="47"/>
      <c r="DXP342" s="47"/>
      <c r="DXQ342" s="47"/>
      <c r="DXR342" s="47"/>
      <c r="DXS342" s="47"/>
      <c r="DXT342" s="47"/>
      <c r="DXU342" s="47"/>
      <c r="DXV342" s="47"/>
      <c r="DXW342" s="47"/>
      <c r="DXX342" s="47"/>
      <c r="DXY342" s="47"/>
      <c r="DXZ342" s="47"/>
      <c r="DYA342" s="47"/>
      <c r="DYB342" s="47"/>
      <c r="DYC342" s="47"/>
      <c r="DYD342" s="47"/>
      <c r="DYE342" s="47"/>
      <c r="DYF342" s="47"/>
      <c r="DYG342" s="47"/>
      <c r="DYH342" s="47"/>
      <c r="DYI342" s="47"/>
      <c r="DYJ342" s="47"/>
      <c r="DYK342" s="47"/>
      <c r="DYL342" s="47"/>
      <c r="DYM342" s="47"/>
      <c r="DYN342" s="47"/>
      <c r="DYO342" s="47"/>
      <c r="DYP342" s="47"/>
      <c r="DYQ342" s="47"/>
      <c r="DYR342" s="47"/>
      <c r="DYS342" s="47"/>
      <c r="DYT342" s="47"/>
      <c r="DYU342" s="47"/>
      <c r="DYV342" s="47"/>
      <c r="DYW342" s="47"/>
      <c r="DYX342" s="47"/>
      <c r="DYY342" s="47"/>
      <c r="DYZ342" s="47"/>
      <c r="DZA342" s="47"/>
      <c r="DZB342" s="47"/>
      <c r="DZC342" s="47"/>
      <c r="DZD342" s="47"/>
      <c r="DZE342" s="47"/>
      <c r="DZF342" s="47"/>
      <c r="DZG342" s="47"/>
      <c r="DZH342" s="47"/>
      <c r="DZI342" s="47"/>
      <c r="DZJ342" s="47"/>
      <c r="DZK342" s="47"/>
      <c r="DZL342" s="47"/>
      <c r="DZM342" s="47"/>
      <c r="DZN342" s="47"/>
      <c r="DZO342" s="47"/>
      <c r="DZP342" s="47"/>
      <c r="DZQ342" s="47"/>
      <c r="DZR342" s="47"/>
      <c r="DZS342" s="47"/>
      <c r="DZT342" s="47"/>
      <c r="DZU342" s="47"/>
      <c r="DZV342" s="47"/>
      <c r="DZW342" s="47"/>
      <c r="DZX342" s="47"/>
      <c r="DZY342" s="47"/>
      <c r="DZZ342" s="47"/>
      <c r="EAA342" s="47"/>
      <c r="EAB342" s="47"/>
      <c r="EAC342" s="47"/>
      <c r="EAD342" s="47"/>
      <c r="EAE342" s="47"/>
      <c r="EAF342" s="47"/>
      <c r="EAG342" s="47"/>
      <c r="EAH342" s="47"/>
      <c r="EAI342" s="47"/>
      <c r="EAJ342" s="47"/>
      <c r="EAK342" s="47"/>
      <c r="EAL342" s="47"/>
      <c r="EAM342" s="47"/>
      <c r="EAN342" s="47"/>
      <c r="EAO342" s="47"/>
      <c r="EAP342" s="47"/>
      <c r="EAQ342" s="47"/>
      <c r="EAR342" s="47"/>
      <c r="EAS342" s="47"/>
      <c r="EAT342" s="47"/>
      <c r="EAU342" s="47"/>
      <c r="EAV342" s="47"/>
      <c r="EAW342" s="47"/>
      <c r="EAX342" s="47"/>
      <c r="EAY342" s="47"/>
      <c r="EAZ342" s="47"/>
      <c r="EBA342" s="47"/>
      <c r="EBB342" s="47"/>
      <c r="EBC342" s="47"/>
      <c r="EBD342" s="47"/>
      <c r="EBE342" s="47"/>
      <c r="EBF342" s="47"/>
      <c r="EBG342" s="47"/>
      <c r="EBH342" s="47"/>
      <c r="EBI342" s="47"/>
      <c r="EBJ342" s="47"/>
      <c r="EBK342" s="47"/>
      <c r="EBL342" s="47"/>
      <c r="EBM342" s="47"/>
      <c r="EBN342" s="47"/>
      <c r="EBO342" s="47"/>
      <c r="EBP342" s="47"/>
      <c r="EBQ342" s="47"/>
      <c r="EBR342" s="47"/>
      <c r="EBS342" s="47"/>
      <c r="EBT342" s="47"/>
      <c r="EBU342" s="47"/>
      <c r="EBV342" s="47"/>
      <c r="EBW342" s="47"/>
      <c r="EBX342" s="47"/>
      <c r="EBY342" s="47"/>
      <c r="EBZ342" s="47"/>
      <c r="ECA342" s="47"/>
      <c r="ECB342" s="47"/>
      <c r="ECC342" s="47"/>
      <c r="ECD342" s="47"/>
      <c r="ECE342" s="47"/>
      <c r="ECF342" s="47"/>
      <c r="ECG342" s="47"/>
      <c r="ECH342" s="47"/>
      <c r="ECI342" s="47"/>
      <c r="ECJ342" s="47"/>
      <c r="ECK342" s="47"/>
      <c r="ECL342" s="47"/>
      <c r="ECM342" s="47"/>
      <c r="ECN342" s="47"/>
      <c r="ECO342" s="47"/>
      <c r="ECP342" s="47"/>
      <c r="ECQ342" s="47"/>
      <c r="ECR342" s="47"/>
      <c r="ECS342" s="47"/>
      <c r="ECT342" s="47"/>
      <c r="ECU342" s="47"/>
      <c r="ECV342" s="47"/>
      <c r="ECW342" s="47"/>
      <c r="ECX342" s="47"/>
      <c r="ECY342" s="47"/>
      <c r="ECZ342" s="47"/>
      <c r="EDA342" s="47"/>
      <c r="EDB342" s="47"/>
      <c r="EDC342" s="47"/>
      <c r="EDD342" s="47"/>
      <c r="EDE342" s="47"/>
      <c r="EDF342" s="47"/>
      <c r="EDG342" s="47"/>
      <c r="EDH342" s="47"/>
      <c r="EDI342" s="47"/>
      <c r="EDJ342" s="47"/>
      <c r="EDK342" s="47"/>
      <c r="EDL342" s="47"/>
      <c r="EDM342" s="47"/>
      <c r="EDN342" s="47"/>
      <c r="EDO342" s="47"/>
      <c r="EDP342" s="47"/>
      <c r="EDQ342" s="47"/>
      <c r="EDR342" s="47"/>
      <c r="EDS342" s="47"/>
      <c r="EDT342" s="47"/>
      <c r="EDU342" s="47"/>
      <c r="EDV342" s="47"/>
      <c r="EDW342" s="47"/>
      <c r="EDX342" s="47"/>
      <c r="EDY342" s="47"/>
      <c r="EDZ342" s="47"/>
      <c r="EEA342" s="47"/>
      <c r="EEB342" s="47"/>
      <c r="EEC342" s="47"/>
      <c r="EED342" s="47"/>
      <c r="EEE342" s="47"/>
      <c r="EEF342" s="47"/>
      <c r="EEG342" s="47"/>
      <c r="EEH342" s="47"/>
      <c r="EEI342" s="47"/>
      <c r="EEJ342" s="47"/>
      <c r="EEK342" s="47"/>
      <c r="EEL342" s="47"/>
      <c r="EEM342" s="47"/>
      <c r="EEN342" s="47"/>
      <c r="EEO342" s="47"/>
      <c r="EEP342" s="47"/>
      <c r="EEQ342" s="47"/>
      <c r="EER342" s="47"/>
      <c r="EES342" s="47"/>
      <c r="EET342" s="47"/>
      <c r="EEU342" s="47"/>
      <c r="EEV342" s="47"/>
      <c r="EEW342" s="47"/>
      <c r="EEX342" s="47"/>
      <c r="EEY342" s="47"/>
      <c r="EEZ342" s="47"/>
      <c r="EFA342" s="47"/>
      <c r="EFB342" s="47"/>
      <c r="EFC342" s="47"/>
      <c r="EFD342" s="47"/>
      <c r="EFE342" s="47"/>
      <c r="EFF342" s="47"/>
      <c r="EFG342" s="47"/>
      <c r="EFH342" s="47"/>
      <c r="EFI342" s="47"/>
      <c r="EFJ342" s="47"/>
      <c r="EFK342" s="47"/>
      <c r="EFL342" s="47"/>
      <c r="EFM342" s="47"/>
      <c r="EFN342" s="47"/>
      <c r="EFO342" s="47"/>
      <c r="EFP342" s="47"/>
      <c r="EFQ342" s="47"/>
      <c r="EFR342" s="47"/>
      <c r="EFS342" s="47"/>
      <c r="EFT342" s="47"/>
      <c r="EFU342" s="47"/>
      <c r="EFV342" s="47"/>
      <c r="EFW342" s="47"/>
      <c r="EFX342" s="47"/>
      <c r="EFY342" s="47"/>
      <c r="EFZ342" s="47"/>
      <c r="EGA342" s="47"/>
      <c r="EGB342" s="47"/>
      <c r="EGC342" s="47"/>
      <c r="EGD342" s="47"/>
      <c r="EGE342" s="47"/>
      <c r="EGF342" s="47"/>
      <c r="EGG342" s="47"/>
      <c r="EGH342" s="47"/>
      <c r="EGI342" s="47"/>
      <c r="EGJ342" s="47"/>
      <c r="EGK342" s="47"/>
      <c r="EGL342" s="47"/>
      <c r="EGM342" s="47"/>
      <c r="EGN342" s="47"/>
      <c r="EGO342" s="47"/>
      <c r="EGP342" s="47"/>
      <c r="EGQ342" s="47"/>
      <c r="EGR342" s="47"/>
      <c r="EGS342" s="47"/>
      <c r="EGT342" s="47"/>
      <c r="EGU342" s="47"/>
      <c r="EGV342" s="47"/>
      <c r="EGW342" s="47"/>
      <c r="EGX342" s="47"/>
      <c r="EGY342" s="47"/>
      <c r="EGZ342" s="47"/>
      <c r="EHA342" s="47"/>
      <c r="EHB342" s="47"/>
      <c r="EHC342" s="47"/>
      <c r="EHD342" s="47"/>
      <c r="EHE342" s="47"/>
      <c r="EHF342" s="47"/>
      <c r="EHG342" s="47"/>
      <c r="EHH342" s="47"/>
      <c r="EHI342" s="47"/>
      <c r="EHJ342" s="47"/>
      <c r="EHK342" s="47"/>
      <c r="EHL342" s="47"/>
      <c r="EHM342" s="47"/>
      <c r="EHN342" s="47"/>
      <c r="EHO342" s="47"/>
      <c r="EHP342" s="47"/>
      <c r="EHQ342" s="47"/>
      <c r="EHR342" s="47"/>
      <c r="EHS342" s="47"/>
      <c r="EHT342" s="47"/>
      <c r="EHU342" s="47"/>
      <c r="EHV342" s="47"/>
      <c r="EHW342" s="47"/>
      <c r="EHX342" s="47"/>
      <c r="EHY342" s="47"/>
      <c r="EHZ342" s="47"/>
      <c r="EIA342" s="47"/>
      <c r="EIB342" s="47"/>
      <c r="EIC342" s="47"/>
      <c r="EID342" s="47"/>
      <c r="EIE342" s="47"/>
      <c r="EIF342" s="47"/>
      <c r="EIG342" s="47"/>
      <c r="EIH342" s="47"/>
      <c r="EII342" s="47"/>
      <c r="EIJ342" s="47"/>
      <c r="EIK342" s="47"/>
      <c r="EIL342" s="47"/>
      <c r="EIM342" s="47"/>
      <c r="EIN342" s="47"/>
      <c r="EIO342" s="47"/>
      <c r="EIP342" s="47"/>
      <c r="EIQ342" s="47"/>
      <c r="EIR342" s="47"/>
      <c r="EIS342" s="47"/>
      <c r="EIT342" s="47"/>
      <c r="EIU342" s="47"/>
      <c r="EIV342" s="47"/>
      <c r="EIW342" s="47"/>
      <c r="EIX342" s="47"/>
      <c r="EIY342" s="47"/>
      <c r="EIZ342" s="47"/>
      <c r="EJA342" s="47"/>
      <c r="EJB342" s="47"/>
      <c r="EJC342" s="47"/>
      <c r="EJD342" s="47"/>
      <c r="EJE342" s="47"/>
      <c r="EJF342" s="47"/>
      <c r="EJG342" s="47"/>
      <c r="EJH342" s="47"/>
      <c r="EJI342" s="47"/>
      <c r="EJJ342" s="47"/>
      <c r="EJK342" s="47"/>
      <c r="EJL342" s="47"/>
      <c r="EJM342" s="47"/>
      <c r="EJN342" s="47"/>
      <c r="EJO342" s="47"/>
      <c r="EJP342" s="47"/>
      <c r="EJQ342" s="47"/>
      <c r="EJR342" s="47"/>
      <c r="EJS342" s="47"/>
      <c r="EJT342" s="47"/>
      <c r="EJU342" s="47"/>
      <c r="EJV342" s="47"/>
      <c r="EJW342" s="47"/>
      <c r="EJX342" s="47"/>
      <c r="EJY342" s="47"/>
      <c r="EJZ342" s="47"/>
      <c r="EKA342" s="47"/>
      <c r="EKB342" s="47"/>
      <c r="EKC342" s="47"/>
      <c r="EKD342" s="47"/>
      <c r="EKE342" s="47"/>
      <c r="EKF342" s="47"/>
      <c r="EKG342" s="47"/>
      <c r="EKH342" s="47"/>
      <c r="EKI342" s="47"/>
      <c r="EKJ342" s="47"/>
      <c r="EKK342" s="47"/>
      <c r="EKL342" s="47"/>
      <c r="EKM342" s="47"/>
      <c r="EKN342" s="47"/>
      <c r="EKO342" s="47"/>
      <c r="EKP342" s="47"/>
      <c r="EKQ342" s="47"/>
      <c r="EKR342" s="47"/>
      <c r="EKS342" s="47"/>
      <c r="EKT342" s="47"/>
      <c r="EKU342" s="47"/>
      <c r="EKV342" s="47"/>
      <c r="EKW342" s="47"/>
      <c r="EKX342" s="47"/>
      <c r="EKY342" s="47"/>
      <c r="EKZ342" s="47"/>
      <c r="ELA342" s="47"/>
      <c r="ELB342" s="47"/>
      <c r="ELC342" s="47"/>
      <c r="ELD342" s="47"/>
      <c r="ELE342" s="47"/>
      <c r="ELF342" s="47"/>
      <c r="ELG342" s="47"/>
      <c r="ELH342" s="47"/>
      <c r="ELI342" s="47"/>
      <c r="ELJ342" s="47"/>
      <c r="ELK342" s="47"/>
      <c r="ELL342" s="47"/>
      <c r="ELM342" s="47"/>
      <c r="ELN342" s="47"/>
      <c r="ELO342" s="47"/>
      <c r="ELP342" s="47"/>
      <c r="ELQ342" s="47"/>
      <c r="ELR342" s="47"/>
      <c r="ELS342" s="47"/>
      <c r="ELT342" s="47"/>
      <c r="ELU342" s="47"/>
      <c r="ELV342" s="47"/>
      <c r="ELW342" s="47"/>
      <c r="ELX342" s="47"/>
      <c r="ELY342" s="47"/>
      <c r="ELZ342" s="47"/>
      <c r="EMA342" s="47"/>
      <c r="EMB342" s="47"/>
      <c r="EMC342" s="47"/>
      <c r="EMD342" s="47"/>
      <c r="EME342" s="47"/>
      <c r="EMF342" s="47"/>
      <c r="EMG342" s="47"/>
      <c r="EMH342" s="47"/>
      <c r="EMI342" s="47"/>
      <c r="EMJ342" s="47"/>
      <c r="EMK342" s="47"/>
      <c r="EML342" s="47"/>
      <c r="EMM342" s="47"/>
      <c r="EMN342" s="47"/>
      <c r="EMO342" s="47"/>
      <c r="EMP342" s="47"/>
      <c r="EMQ342" s="47"/>
      <c r="EMR342" s="47"/>
      <c r="EMS342" s="47"/>
      <c r="EMT342" s="47"/>
      <c r="EMU342" s="47"/>
      <c r="EMV342" s="47"/>
      <c r="EMW342" s="47"/>
      <c r="EMX342" s="47"/>
      <c r="EMY342" s="47"/>
      <c r="EMZ342" s="47"/>
      <c r="ENA342" s="47"/>
      <c r="ENB342" s="47"/>
      <c r="ENC342" s="47"/>
      <c r="END342" s="47"/>
      <c r="ENE342" s="47"/>
      <c r="ENF342" s="47"/>
      <c r="ENG342" s="47"/>
      <c r="ENH342" s="47"/>
      <c r="ENI342" s="47"/>
      <c r="ENJ342" s="47"/>
      <c r="ENK342" s="47"/>
      <c r="ENL342" s="47"/>
      <c r="ENM342" s="47"/>
      <c r="ENN342" s="47"/>
      <c r="ENO342" s="47"/>
      <c r="ENP342" s="47"/>
      <c r="ENQ342" s="47"/>
      <c r="ENR342" s="47"/>
      <c r="ENS342" s="47"/>
      <c r="ENT342" s="47"/>
      <c r="ENU342" s="47"/>
      <c r="ENV342" s="47"/>
      <c r="ENW342" s="47"/>
      <c r="ENX342" s="47"/>
      <c r="ENY342" s="47"/>
      <c r="ENZ342" s="47"/>
      <c r="EOA342" s="47"/>
      <c r="EOB342" s="47"/>
      <c r="EOC342" s="47"/>
      <c r="EOD342" s="47"/>
      <c r="EOE342" s="47"/>
      <c r="EOF342" s="47"/>
      <c r="EOG342" s="47"/>
      <c r="EOH342" s="47"/>
      <c r="EOI342" s="47"/>
      <c r="EOJ342" s="47"/>
      <c r="EOK342" s="47"/>
      <c r="EOL342" s="47"/>
      <c r="EOM342" s="47"/>
      <c r="EON342" s="47"/>
      <c r="EOO342" s="47"/>
      <c r="EOP342" s="47"/>
      <c r="EOQ342" s="47"/>
      <c r="EOR342" s="47"/>
      <c r="EOS342" s="47"/>
      <c r="EOT342" s="47"/>
      <c r="EOU342" s="47"/>
      <c r="EOV342" s="47"/>
      <c r="EOW342" s="47"/>
      <c r="EOX342" s="47"/>
      <c r="EOY342" s="47"/>
      <c r="EOZ342" s="47"/>
      <c r="EPA342" s="47"/>
      <c r="EPB342" s="47"/>
      <c r="EPC342" s="47"/>
      <c r="EPD342" s="47"/>
      <c r="EPE342" s="47"/>
      <c r="EPF342" s="47"/>
      <c r="EPG342" s="47"/>
      <c r="EPH342" s="47"/>
      <c r="EPI342" s="47"/>
      <c r="EPJ342" s="47"/>
      <c r="EPK342" s="47"/>
      <c r="EPL342" s="47"/>
      <c r="EPM342" s="47"/>
      <c r="EPN342" s="47"/>
      <c r="EPO342" s="47"/>
      <c r="EPP342" s="47"/>
      <c r="EPQ342" s="47"/>
      <c r="EPR342" s="47"/>
      <c r="EPS342" s="47"/>
      <c r="EPT342" s="47"/>
      <c r="EPU342" s="47"/>
      <c r="EPV342" s="47"/>
      <c r="EPW342" s="47"/>
      <c r="EPX342" s="47"/>
      <c r="EPY342" s="47"/>
      <c r="EPZ342" s="47"/>
      <c r="EQA342" s="47"/>
      <c r="EQB342" s="47"/>
      <c r="EQC342" s="47"/>
      <c r="EQD342" s="47"/>
      <c r="EQE342" s="47"/>
      <c r="EQF342" s="47"/>
      <c r="EQG342" s="47"/>
      <c r="EQH342" s="47"/>
      <c r="EQI342" s="47"/>
      <c r="EQJ342" s="47"/>
      <c r="EQK342" s="47"/>
      <c r="EQL342" s="47"/>
      <c r="EQM342" s="47"/>
      <c r="EQN342" s="47"/>
      <c r="EQO342" s="47"/>
      <c r="EQP342" s="47"/>
      <c r="EQQ342" s="47"/>
      <c r="EQR342" s="47"/>
      <c r="EQS342" s="47"/>
      <c r="EQT342" s="47"/>
      <c r="EQU342" s="47"/>
      <c r="EQV342" s="47"/>
      <c r="EQW342" s="47"/>
      <c r="EQX342" s="47"/>
      <c r="EQY342" s="47"/>
      <c r="EQZ342" s="47"/>
      <c r="ERA342" s="47"/>
      <c r="ERB342" s="47"/>
      <c r="ERC342" s="47"/>
      <c r="ERD342" s="47"/>
      <c r="ERE342" s="47"/>
      <c r="ERF342" s="47"/>
      <c r="ERG342" s="47"/>
      <c r="ERH342" s="47"/>
      <c r="ERI342" s="47"/>
      <c r="ERJ342" s="47"/>
      <c r="ERK342" s="47"/>
      <c r="ERL342" s="47"/>
      <c r="ERM342" s="47"/>
      <c r="ERN342" s="47"/>
      <c r="ERO342" s="47"/>
      <c r="ERP342" s="47"/>
      <c r="ERQ342" s="47"/>
      <c r="ERR342" s="47"/>
      <c r="ERS342" s="47"/>
      <c r="ERT342" s="47"/>
      <c r="ERU342" s="47"/>
      <c r="ERV342" s="47"/>
      <c r="ERW342" s="47"/>
      <c r="ERX342" s="47"/>
      <c r="ERY342" s="47"/>
      <c r="ERZ342" s="47"/>
      <c r="ESA342" s="47"/>
      <c r="ESB342" s="47"/>
      <c r="ESC342" s="47"/>
      <c r="ESD342" s="47"/>
      <c r="ESE342" s="47"/>
      <c r="ESF342" s="47"/>
      <c r="ESG342" s="47"/>
      <c r="ESH342" s="47"/>
      <c r="ESI342" s="47"/>
      <c r="ESJ342" s="47"/>
      <c r="ESK342" s="47"/>
      <c r="ESL342" s="47"/>
      <c r="ESM342" s="47"/>
      <c r="ESN342" s="47"/>
      <c r="ESO342" s="47"/>
      <c r="ESP342" s="47"/>
      <c r="ESQ342" s="47"/>
      <c r="ESR342" s="47"/>
      <c r="ESS342" s="47"/>
      <c r="EST342" s="47"/>
      <c r="ESU342" s="47"/>
      <c r="ESV342" s="47"/>
      <c r="ESW342" s="47"/>
      <c r="ESX342" s="47"/>
      <c r="ESY342" s="47"/>
      <c r="ESZ342" s="47"/>
      <c r="ETA342" s="47"/>
      <c r="ETB342" s="47"/>
      <c r="ETC342" s="47"/>
      <c r="ETD342" s="47"/>
      <c r="ETE342" s="47"/>
      <c r="ETF342" s="47"/>
      <c r="ETG342" s="47"/>
      <c r="ETH342" s="47"/>
      <c r="ETI342" s="47"/>
      <c r="ETJ342" s="47"/>
      <c r="ETK342" s="47"/>
      <c r="ETL342" s="47"/>
      <c r="ETM342" s="47"/>
      <c r="ETN342" s="47"/>
      <c r="ETO342" s="47"/>
      <c r="ETP342" s="47"/>
      <c r="ETQ342" s="47"/>
      <c r="ETR342" s="47"/>
      <c r="ETS342" s="47"/>
      <c r="ETT342" s="47"/>
      <c r="ETU342" s="47"/>
      <c r="ETV342" s="47"/>
      <c r="ETW342" s="47"/>
      <c r="ETX342" s="47"/>
      <c r="ETY342" s="47"/>
      <c r="ETZ342" s="47"/>
      <c r="EUA342" s="47"/>
      <c r="EUB342" s="47"/>
      <c r="EUC342" s="47"/>
      <c r="EUD342" s="47"/>
      <c r="EUE342" s="47"/>
      <c r="EUF342" s="47"/>
      <c r="EUG342" s="47"/>
      <c r="EUH342" s="47"/>
      <c r="EUI342" s="47"/>
      <c r="EUJ342" s="47"/>
      <c r="EUK342" s="47"/>
      <c r="EUL342" s="47"/>
      <c r="EUM342" s="47"/>
      <c r="EUN342" s="47"/>
      <c r="EUO342" s="47"/>
      <c r="EUP342" s="47"/>
      <c r="EUQ342" s="47"/>
      <c r="EUR342" s="47"/>
      <c r="EUS342" s="47"/>
      <c r="EUT342" s="47"/>
      <c r="EUU342" s="47"/>
      <c r="EUV342" s="47"/>
      <c r="EUW342" s="47"/>
      <c r="EUX342" s="47"/>
      <c r="EUY342" s="47"/>
      <c r="EUZ342" s="47"/>
      <c r="EVA342" s="47"/>
      <c r="EVB342" s="47"/>
      <c r="EVC342" s="47"/>
      <c r="EVD342" s="47"/>
      <c r="EVE342" s="47"/>
      <c r="EVF342" s="47"/>
      <c r="EVG342" s="47"/>
      <c r="EVH342" s="47"/>
      <c r="EVI342" s="47"/>
      <c r="EVJ342" s="47"/>
      <c r="EVK342" s="47"/>
      <c r="EVL342" s="47"/>
      <c r="EVM342" s="47"/>
      <c r="EVN342" s="47"/>
      <c r="EVO342" s="47"/>
      <c r="EVP342" s="47"/>
      <c r="EVQ342" s="47"/>
      <c r="EVR342" s="47"/>
      <c r="EVS342" s="47"/>
      <c r="EVT342" s="47"/>
      <c r="EVU342" s="47"/>
      <c r="EVV342" s="47"/>
      <c r="EVW342" s="47"/>
      <c r="EVX342" s="47"/>
      <c r="EVY342" s="47"/>
      <c r="EVZ342" s="47"/>
      <c r="EWA342" s="47"/>
      <c r="EWB342" s="47"/>
      <c r="EWC342" s="47"/>
      <c r="EWD342" s="47"/>
      <c r="EWE342" s="47"/>
      <c r="EWF342" s="47"/>
      <c r="EWG342" s="47"/>
      <c r="EWH342" s="47"/>
      <c r="EWI342" s="47"/>
      <c r="EWJ342" s="47"/>
      <c r="EWK342" s="47"/>
      <c r="EWL342" s="47"/>
      <c r="EWM342" s="47"/>
      <c r="EWN342" s="47"/>
      <c r="EWO342" s="47"/>
      <c r="EWP342" s="47"/>
      <c r="EWQ342" s="47"/>
      <c r="EWR342" s="47"/>
      <c r="EWS342" s="47"/>
      <c r="EWT342" s="47"/>
      <c r="EWU342" s="47"/>
      <c r="EWV342" s="47"/>
      <c r="EWW342" s="47"/>
      <c r="EWX342" s="47"/>
      <c r="EWY342" s="47"/>
      <c r="EWZ342" s="47"/>
      <c r="EXA342" s="47"/>
      <c r="EXB342" s="47"/>
      <c r="EXC342" s="47"/>
      <c r="EXD342" s="47"/>
      <c r="EXE342" s="47"/>
      <c r="EXF342" s="47"/>
      <c r="EXG342" s="47"/>
      <c r="EXH342" s="47"/>
      <c r="EXI342" s="47"/>
      <c r="EXJ342" s="47"/>
      <c r="EXK342" s="47"/>
      <c r="EXL342" s="47"/>
      <c r="EXM342" s="47"/>
      <c r="EXN342" s="47"/>
      <c r="EXO342" s="47"/>
      <c r="EXP342" s="47"/>
      <c r="EXQ342" s="47"/>
      <c r="EXR342" s="47"/>
      <c r="EXS342" s="47"/>
      <c r="EXT342" s="47"/>
      <c r="EXU342" s="47"/>
      <c r="EXV342" s="47"/>
      <c r="EXW342" s="47"/>
      <c r="EXX342" s="47"/>
      <c r="EXY342" s="47"/>
      <c r="EXZ342" s="47"/>
      <c r="EYA342" s="47"/>
      <c r="EYB342" s="47"/>
      <c r="EYC342" s="47"/>
      <c r="EYD342" s="47"/>
      <c r="EYE342" s="47"/>
      <c r="EYF342" s="47"/>
      <c r="EYG342" s="47"/>
      <c r="EYH342" s="47"/>
      <c r="EYI342" s="47"/>
      <c r="EYJ342" s="47"/>
      <c r="EYK342" s="47"/>
      <c r="EYL342" s="47"/>
      <c r="EYM342" s="47"/>
      <c r="EYN342" s="47"/>
      <c r="EYO342" s="47"/>
      <c r="EYP342" s="47"/>
      <c r="EYQ342" s="47"/>
      <c r="EYR342" s="47"/>
      <c r="EYS342" s="47"/>
      <c r="EYT342" s="47"/>
      <c r="EYU342" s="47"/>
      <c r="EYV342" s="47"/>
      <c r="EYW342" s="47"/>
      <c r="EYX342" s="47"/>
      <c r="EYY342" s="47"/>
      <c r="EYZ342" s="47"/>
      <c r="EZA342" s="47"/>
      <c r="EZB342" s="47"/>
      <c r="EZC342" s="47"/>
      <c r="EZD342" s="47"/>
      <c r="EZE342" s="47"/>
      <c r="EZF342" s="47"/>
      <c r="EZG342" s="47"/>
      <c r="EZH342" s="47"/>
      <c r="EZI342" s="47"/>
      <c r="EZJ342" s="47"/>
      <c r="EZK342" s="47"/>
      <c r="EZL342" s="47"/>
      <c r="EZM342" s="47"/>
      <c r="EZN342" s="47"/>
      <c r="EZO342" s="47"/>
      <c r="EZP342" s="47"/>
      <c r="EZQ342" s="47"/>
      <c r="EZR342" s="47"/>
      <c r="EZS342" s="47"/>
      <c r="EZT342" s="47"/>
      <c r="EZU342" s="47"/>
      <c r="EZV342" s="47"/>
      <c r="EZW342" s="47"/>
      <c r="EZX342" s="47"/>
      <c r="EZY342" s="47"/>
      <c r="EZZ342" s="47"/>
      <c r="FAA342" s="47"/>
      <c r="FAB342" s="47"/>
      <c r="FAC342" s="47"/>
      <c r="FAD342" s="47"/>
      <c r="FAE342" s="47"/>
      <c r="FAF342" s="47"/>
      <c r="FAG342" s="47"/>
      <c r="FAH342" s="47"/>
      <c r="FAI342" s="47"/>
      <c r="FAJ342" s="47"/>
      <c r="FAK342" s="47"/>
      <c r="FAL342" s="47"/>
      <c r="FAM342" s="47"/>
      <c r="FAN342" s="47"/>
      <c r="FAO342" s="47"/>
      <c r="FAP342" s="47"/>
      <c r="FAQ342" s="47"/>
      <c r="FAR342" s="47"/>
      <c r="FAS342" s="47"/>
      <c r="FAT342" s="47"/>
      <c r="FAU342" s="47"/>
      <c r="FAV342" s="47"/>
      <c r="FAW342" s="47"/>
      <c r="FAX342" s="47"/>
      <c r="FAY342" s="47"/>
      <c r="FAZ342" s="47"/>
      <c r="FBA342" s="47"/>
      <c r="FBB342" s="47"/>
      <c r="FBC342" s="47"/>
      <c r="FBD342" s="47"/>
      <c r="FBE342" s="47"/>
      <c r="FBF342" s="47"/>
      <c r="FBG342" s="47"/>
      <c r="FBH342" s="47"/>
      <c r="FBI342" s="47"/>
      <c r="FBJ342" s="47"/>
      <c r="FBK342" s="47"/>
      <c r="FBL342" s="47"/>
      <c r="FBM342" s="47"/>
      <c r="FBN342" s="47"/>
      <c r="FBO342" s="47"/>
      <c r="FBP342" s="47"/>
      <c r="FBQ342" s="47"/>
      <c r="FBR342" s="47"/>
      <c r="FBS342" s="47"/>
      <c r="FBT342" s="47"/>
      <c r="FBU342" s="47"/>
      <c r="FBV342" s="47"/>
      <c r="FBW342" s="47"/>
      <c r="FBX342" s="47"/>
      <c r="FBY342" s="47"/>
      <c r="FBZ342" s="47"/>
      <c r="FCA342" s="47"/>
      <c r="FCB342" s="47"/>
      <c r="FCC342" s="47"/>
      <c r="FCD342" s="47"/>
      <c r="FCE342" s="47"/>
      <c r="FCF342" s="47"/>
      <c r="FCG342" s="47"/>
      <c r="FCH342" s="47"/>
      <c r="FCI342" s="47"/>
      <c r="FCJ342" s="47"/>
      <c r="FCK342" s="47"/>
      <c r="FCL342" s="47"/>
      <c r="FCM342" s="47"/>
      <c r="FCN342" s="47"/>
      <c r="FCO342" s="47"/>
      <c r="FCP342" s="47"/>
      <c r="FCQ342" s="47"/>
      <c r="FCR342" s="47"/>
      <c r="FCS342" s="47"/>
      <c r="FCT342" s="47"/>
      <c r="FCU342" s="47"/>
      <c r="FCV342" s="47"/>
      <c r="FCW342" s="47"/>
      <c r="FCX342" s="47"/>
      <c r="FCY342" s="47"/>
      <c r="FCZ342" s="47"/>
      <c r="FDA342" s="47"/>
      <c r="FDB342" s="47"/>
      <c r="FDC342" s="47"/>
      <c r="FDD342" s="47"/>
      <c r="FDE342" s="47"/>
      <c r="FDF342" s="47"/>
      <c r="FDG342" s="47"/>
      <c r="FDH342" s="47"/>
      <c r="FDI342" s="47"/>
      <c r="FDJ342" s="47"/>
      <c r="FDK342" s="47"/>
      <c r="FDL342" s="47"/>
      <c r="FDM342" s="47"/>
      <c r="FDN342" s="47"/>
      <c r="FDO342" s="47"/>
      <c r="FDP342" s="47"/>
      <c r="FDQ342" s="47"/>
      <c r="FDR342" s="47"/>
      <c r="FDS342" s="47"/>
      <c r="FDT342" s="47"/>
      <c r="FDU342" s="47"/>
      <c r="FDV342" s="47"/>
      <c r="FDW342" s="47"/>
      <c r="FDX342" s="47"/>
      <c r="FDY342" s="47"/>
      <c r="FDZ342" s="47"/>
      <c r="FEA342" s="47"/>
      <c r="FEB342" s="47"/>
      <c r="FEC342" s="47"/>
      <c r="FED342" s="47"/>
      <c r="FEE342" s="47"/>
      <c r="FEF342" s="47"/>
      <c r="FEG342" s="47"/>
      <c r="FEH342" s="47"/>
      <c r="FEI342" s="47"/>
      <c r="FEJ342" s="47"/>
      <c r="FEK342" s="47"/>
      <c r="FEL342" s="47"/>
      <c r="FEM342" s="47"/>
      <c r="FEN342" s="47"/>
      <c r="FEO342" s="47"/>
      <c r="FEP342" s="47"/>
      <c r="FEQ342" s="47"/>
      <c r="FER342" s="47"/>
      <c r="FES342" s="47"/>
      <c r="FET342" s="47"/>
      <c r="FEU342" s="47"/>
      <c r="FEV342" s="47"/>
      <c r="FEW342" s="47"/>
      <c r="FEX342" s="47"/>
      <c r="FEY342" s="47"/>
      <c r="FEZ342" s="47"/>
      <c r="FFA342" s="47"/>
      <c r="FFB342" s="47"/>
      <c r="FFC342" s="47"/>
      <c r="FFD342" s="47"/>
      <c r="FFE342" s="47"/>
      <c r="FFF342" s="47"/>
      <c r="FFG342" s="47"/>
      <c r="FFH342" s="47"/>
      <c r="FFI342" s="47"/>
      <c r="FFJ342" s="47"/>
      <c r="FFK342" s="47"/>
      <c r="FFL342" s="47"/>
      <c r="FFM342" s="47"/>
      <c r="FFN342" s="47"/>
      <c r="FFO342" s="47"/>
      <c r="FFP342" s="47"/>
      <c r="FFQ342" s="47"/>
      <c r="FFR342" s="47"/>
      <c r="FFS342" s="47"/>
      <c r="FFT342" s="47"/>
      <c r="FFU342" s="47"/>
      <c r="FFV342" s="47"/>
      <c r="FFW342" s="47"/>
      <c r="FFX342" s="47"/>
      <c r="FFY342" s="47"/>
      <c r="FFZ342" s="47"/>
      <c r="FGA342" s="47"/>
      <c r="FGB342" s="47"/>
      <c r="FGC342" s="47"/>
      <c r="FGD342" s="47"/>
      <c r="FGE342" s="47"/>
      <c r="FGF342" s="47"/>
      <c r="FGG342" s="47"/>
      <c r="FGH342" s="47"/>
      <c r="FGI342" s="47"/>
      <c r="FGJ342" s="47"/>
      <c r="FGK342" s="47"/>
      <c r="FGL342" s="47"/>
      <c r="FGM342" s="47"/>
      <c r="FGN342" s="47"/>
      <c r="FGO342" s="47"/>
      <c r="FGP342" s="47"/>
      <c r="FGQ342" s="47"/>
      <c r="FGR342" s="47"/>
      <c r="FGS342" s="47"/>
      <c r="FGT342" s="47"/>
      <c r="FGU342" s="47"/>
      <c r="FGV342" s="47"/>
      <c r="FGW342" s="47"/>
      <c r="FGX342" s="47"/>
      <c r="FGY342" s="47"/>
      <c r="FGZ342" s="47"/>
      <c r="FHA342" s="47"/>
      <c r="FHB342" s="47"/>
      <c r="FHC342" s="47"/>
      <c r="FHD342" s="47"/>
      <c r="FHE342" s="47"/>
      <c r="FHF342" s="47"/>
      <c r="FHG342" s="47"/>
      <c r="FHH342" s="47"/>
      <c r="FHI342" s="47"/>
      <c r="FHJ342" s="47"/>
      <c r="FHK342" s="47"/>
      <c r="FHL342" s="47"/>
      <c r="FHM342" s="47"/>
      <c r="FHN342" s="47"/>
      <c r="FHO342" s="47"/>
      <c r="FHP342" s="47"/>
      <c r="FHQ342" s="47"/>
      <c r="FHR342" s="47"/>
      <c r="FHS342" s="47"/>
      <c r="FHT342" s="47"/>
      <c r="FHU342" s="47"/>
      <c r="FHV342" s="47"/>
      <c r="FHW342" s="47"/>
      <c r="FHX342" s="47"/>
      <c r="FHY342" s="47"/>
      <c r="FHZ342" s="47"/>
      <c r="FIA342" s="47"/>
      <c r="FIB342" s="47"/>
      <c r="FIC342" s="47"/>
      <c r="FID342" s="47"/>
      <c r="FIE342" s="47"/>
      <c r="FIF342" s="47"/>
      <c r="FIG342" s="47"/>
      <c r="FIH342" s="47"/>
      <c r="FII342" s="47"/>
      <c r="FIJ342" s="47"/>
      <c r="FIK342" s="47"/>
      <c r="FIL342" s="47"/>
      <c r="FIM342" s="47"/>
      <c r="FIN342" s="47"/>
      <c r="FIO342" s="47"/>
      <c r="FIP342" s="47"/>
      <c r="FIQ342" s="47"/>
      <c r="FIR342" s="47"/>
      <c r="FIS342" s="47"/>
      <c r="FIT342" s="47"/>
      <c r="FIU342" s="47"/>
      <c r="FIV342" s="47"/>
      <c r="FIW342" s="47"/>
      <c r="FIX342" s="47"/>
      <c r="FIY342" s="47"/>
      <c r="FIZ342" s="47"/>
      <c r="FJA342" s="47"/>
      <c r="FJB342" s="47"/>
      <c r="FJC342" s="47"/>
      <c r="FJD342" s="47"/>
      <c r="FJE342" s="47"/>
      <c r="FJF342" s="47"/>
      <c r="FJG342" s="47"/>
      <c r="FJH342" s="47"/>
      <c r="FJI342" s="47"/>
      <c r="FJJ342" s="47"/>
      <c r="FJK342" s="47"/>
      <c r="FJL342" s="47"/>
      <c r="FJM342" s="47"/>
      <c r="FJN342" s="47"/>
      <c r="FJO342" s="47"/>
      <c r="FJP342" s="47"/>
      <c r="FJQ342" s="47"/>
      <c r="FJR342" s="47"/>
      <c r="FJS342" s="47"/>
      <c r="FJT342" s="47"/>
      <c r="FJU342" s="47"/>
      <c r="FJV342" s="47"/>
      <c r="FJW342" s="47"/>
      <c r="FJX342" s="47"/>
      <c r="FJY342" s="47"/>
      <c r="FJZ342" s="47"/>
      <c r="FKA342" s="47"/>
      <c r="FKB342" s="47"/>
      <c r="FKC342" s="47"/>
      <c r="FKD342" s="47"/>
      <c r="FKE342" s="47"/>
      <c r="FKF342" s="47"/>
      <c r="FKG342" s="47"/>
      <c r="FKH342" s="47"/>
      <c r="FKI342" s="47"/>
      <c r="FKJ342" s="47"/>
      <c r="FKK342" s="47"/>
      <c r="FKL342" s="47"/>
      <c r="FKM342" s="47"/>
      <c r="FKN342" s="47"/>
      <c r="FKO342" s="47"/>
      <c r="FKP342" s="47"/>
      <c r="FKQ342" s="47"/>
      <c r="FKR342" s="47"/>
      <c r="FKS342" s="47"/>
      <c r="FKT342" s="47"/>
      <c r="FKU342" s="47"/>
      <c r="FKV342" s="47"/>
      <c r="FKW342" s="47"/>
      <c r="FKX342" s="47"/>
      <c r="FKY342" s="47"/>
      <c r="FKZ342" s="47"/>
      <c r="FLA342" s="47"/>
      <c r="FLB342" s="47"/>
      <c r="FLC342" s="47"/>
      <c r="FLD342" s="47"/>
      <c r="FLE342" s="47"/>
      <c r="FLF342" s="47"/>
      <c r="FLG342" s="47"/>
      <c r="FLH342" s="47"/>
      <c r="FLI342" s="47"/>
      <c r="FLJ342" s="47"/>
      <c r="FLK342" s="47"/>
      <c r="FLL342" s="47"/>
      <c r="FLM342" s="47"/>
      <c r="FLN342" s="47"/>
      <c r="FLO342" s="47"/>
      <c r="FLP342" s="47"/>
      <c r="FLQ342" s="47"/>
      <c r="FLR342" s="47"/>
      <c r="FLS342" s="47"/>
      <c r="FLT342" s="47"/>
      <c r="FLU342" s="47"/>
      <c r="FLV342" s="47"/>
      <c r="FLW342" s="47"/>
      <c r="FLX342" s="47"/>
      <c r="FLY342" s="47"/>
      <c r="FLZ342" s="47"/>
      <c r="FMA342" s="47"/>
      <c r="FMB342" s="47"/>
      <c r="FMC342" s="47"/>
      <c r="FMD342" s="47"/>
      <c r="FME342" s="47"/>
      <c r="FMF342" s="47"/>
      <c r="FMG342" s="47"/>
      <c r="FMH342" s="47"/>
      <c r="FMI342" s="47"/>
      <c r="FMJ342" s="47"/>
      <c r="FMK342" s="47"/>
      <c r="FML342" s="47"/>
      <c r="FMM342" s="47"/>
      <c r="FMN342" s="47"/>
      <c r="FMO342" s="47"/>
      <c r="FMP342" s="47"/>
      <c r="FMQ342" s="47"/>
      <c r="FMR342" s="47"/>
      <c r="FMS342" s="47"/>
      <c r="FMT342" s="47"/>
      <c r="FMU342" s="47"/>
      <c r="FMV342" s="47"/>
      <c r="FMW342" s="47"/>
      <c r="FMX342" s="47"/>
      <c r="FMY342" s="47"/>
      <c r="FMZ342" s="47"/>
      <c r="FNA342" s="47"/>
      <c r="FNB342" s="47"/>
      <c r="FNC342" s="47"/>
      <c r="FND342" s="47"/>
      <c r="FNE342" s="47"/>
      <c r="FNF342" s="47"/>
      <c r="FNG342" s="47"/>
      <c r="FNH342" s="47"/>
      <c r="FNI342" s="47"/>
      <c r="FNJ342" s="47"/>
      <c r="FNK342" s="47"/>
      <c r="FNL342" s="47"/>
      <c r="FNM342" s="47"/>
      <c r="FNN342" s="47"/>
      <c r="FNO342" s="47"/>
      <c r="FNP342" s="47"/>
      <c r="FNQ342" s="47"/>
      <c r="FNR342" s="47"/>
      <c r="FNS342" s="47"/>
      <c r="FNT342" s="47"/>
      <c r="FNU342" s="47"/>
      <c r="FNV342" s="47"/>
      <c r="FNW342" s="47"/>
      <c r="FNX342" s="47"/>
      <c r="FNY342" s="47"/>
      <c r="FNZ342" s="47"/>
      <c r="FOA342" s="47"/>
      <c r="FOB342" s="47"/>
      <c r="FOC342" s="47"/>
      <c r="FOD342" s="47"/>
      <c r="FOE342" s="47"/>
      <c r="FOF342" s="47"/>
      <c r="FOG342" s="47"/>
      <c r="FOH342" s="47"/>
      <c r="FOI342" s="47"/>
      <c r="FOJ342" s="47"/>
      <c r="FOK342" s="47"/>
      <c r="FOL342" s="47"/>
      <c r="FOM342" s="47"/>
      <c r="FON342" s="47"/>
      <c r="FOO342" s="47"/>
      <c r="FOP342" s="47"/>
      <c r="FOQ342" s="47"/>
      <c r="FOR342" s="47"/>
      <c r="FOS342" s="47"/>
      <c r="FOT342" s="47"/>
      <c r="FOU342" s="47"/>
      <c r="FOV342" s="47"/>
      <c r="FOW342" s="47"/>
      <c r="FOX342" s="47"/>
      <c r="FOY342" s="47"/>
      <c r="FOZ342" s="47"/>
      <c r="FPA342" s="47"/>
      <c r="FPB342" s="47"/>
      <c r="FPC342" s="47"/>
      <c r="FPD342" s="47"/>
      <c r="FPE342" s="47"/>
      <c r="FPF342" s="47"/>
      <c r="FPG342" s="47"/>
      <c r="FPH342" s="47"/>
      <c r="FPI342" s="47"/>
      <c r="FPJ342" s="47"/>
      <c r="FPK342" s="47"/>
      <c r="FPL342" s="47"/>
      <c r="FPM342" s="47"/>
      <c r="FPN342" s="47"/>
      <c r="FPO342" s="47"/>
      <c r="FPP342" s="47"/>
      <c r="FPQ342" s="47"/>
      <c r="FPR342" s="47"/>
      <c r="FPS342" s="47"/>
      <c r="FPT342" s="47"/>
      <c r="FPU342" s="47"/>
      <c r="FPV342" s="47"/>
      <c r="FPW342" s="47"/>
      <c r="FPX342" s="47"/>
      <c r="FPY342" s="47"/>
      <c r="FPZ342" s="47"/>
      <c r="FQA342" s="47"/>
      <c r="FQB342" s="47"/>
      <c r="FQC342" s="47"/>
      <c r="FQD342" s="47"/>
      <c r="FQE342" s="47"/>
      <c r="FQF342" s="47"/>
      <c r="FQG342" s="47"/>
      <c r="FQH342" s="47"/>
      <c r="FQI342" s="47"/>
      <c r="FQJ342" s="47"/>
      <c r="FQK342" s="47"/>
      <c r="FQL342" s="47"/>
      <c r="FQM342" s="47"/>
      <c r="FQN342" s="47"/>
      <c r="FQO342" s="47"/>
      <c r="FQP342" s="47"/>
      <c r="FQQ342" s="47"/>
      <c r="FQR342" s="47"/>
      <c r="FQS342" s="47"/>
      <c r="FQT342" s="47"/>
      <c r="FQU342" s="47"/>
      <c r="FQV342" s="47"/>
      <c r="FQW342" s="47"/>
      <c r="FQX342" s="47"/>
      <c r="FQY342" s="47"/>
      <c r="FQZ342" s="47"/>
      <c r="FRA342" s="47"/>
      <c r="FRB342" s="47"/>
      <c r="FRC342" s="47"/>
      <c r="FRD342" s="47"/>
      <c r="FRE342" s="47"/>
      <c r="FRF342" s="47"/>
      <c r="FRG342" s="47"/>
      <c r="FRH342" s="47"/>
      <c r="FRI342" s="47"/>
      <c r="FRJ342" s="47"/>
      <c r="FRK342" s="47"/>
      <c r="FRL342" s="47"/>
      <c r="FRM342" s="47"/>
      <c r="FRN342" s="47"/>
      <c r="FRO342" s="47"/>
      <c r="FRP342" s="47"/>
      <c r="FRQ342" s="47"/>
      <c r="FRR342" s="47"/>
      <c r="FRS342" s="47"/>
      <c r="FRT342" s="47"/>
      <c r="FRU342" s="47"/>
      <c r="FRV342" s="47"/>
      <c r="FRW342" s="47"/>
      <c r="FRX342" s="47"/>
      <c r="FRY342" s="47"/>
      <c r="FRZ342" s="47"/>
      <c r="FSA342" s="47"/>
      <c r="FSB342" s="47"/>
      <c r="FSC342" s="47"/>
      <c r="FSD342" s="47"/>
      <c r="FSE342" s="47"/>
      <c r="FSF342" s="47"/>
      <c r="FSG342" s="47"/>
      <c r="FSH342" s="47"/>
      <c r="FSI342" s="47"/>
      <c r="FSJ342" s="47"/>
      <c r="FSK342" s="47"/>
      <c r="FSL342" s="47"/>
      <c r="FSM342" s="47"/>
      <c r="FSN342" s="47"/>
      <c r="FSO342" s="47"/>
      <c r="FSP342" s="47"/>
      <c r="FSQ342" s="47"/>
      <c r="FSR342" s="47"/>
      <c r="FSS342" s="47"/>
      <c r="FST342" s="47"/>
      <c r="FSU342" s="47"/>
      <c r="FSV342" s="47"/>
      <c r="FSW342" s="47"/>
      <c r="FSX342" s="47"/>
      <c r="FSY342" s="47"/>
      <c r="FSZ342" s="47"/>
      <c r="FTA342" s="47"/>
      <c r="FTB342" s="47"/>
      <c r="FTC342" s="47"/>
      <c r="FTD342" s="47"/>
      <c r="FTE342" s="47"/>
      <c r="FTF342" s="47"/>
      <c r="FTG342" s="47"/>
      <c r="FTH342" s="47"/>
      <c r="FTI342" s="47"/>
      <c r="FTJ342" s="47"/>
      <c r="FTK342" s="47"/>
      <c r="FTL342" s="47"/>
      <c r="FTM342" s="47"/>
      <c r="FTN342" s="47"/>
      <c r="FTO342" s="47"/>
      <c r="FTP342" s="47"/>
      <c r="FTQ342" s="47"/>
      <c r="FTR342" s="47"/>
      <c r="FTS342" s="47"/>
      <c r="FTT342" s="47"/>
      <c r="FTU342" s="47"/>
      <c r="FTV342" s="47"/>
      <c r="FTW342" s="47"/>
      <c r="FTX342" s="47"/>
      <c r="FTY342" s="47"/>
      <c r="FTZ342" s="47"/>
      <c r="FUA342" s="47"/>
      <c r="FUB342" s="47"/>
      <c r="FUC342" s="47"/>
      <c r="FUD342" s="47"/>
      <c r="FUE342" s="47"/>
      <c r="FUF342" s="47"/>
      <c r="FUG342" s="47"/>
      <c r="FUH342" s="47"/>
      <c r="FUI342" s="47"/>
      <c r="FUJ342" s="47"/>
      <c r="FUK342" s="47"/>
      <c r="FUL342" s="47"/>
      <c r="FUM342" s="47"/>
      <c r="FUN342" s="47"/>
      <c r="FUO342" s="47"/>
      <c r="FUP342" s="47"/>
      <c r="FUQ342" s="47"/>
      <c r="FUR342" s="47"/>
      <c r="FUS342" s="47"/>
      <c r="FUT342" s="47"/>
      <c r="FUU342" s="47"/>
      <c r="FUV342" s="47"/>
      <c r="FUW342" s="47"/>
      <c r="FUX342" s="47"/>
      <c r="FUY342" s="47"/>
      <c r="FUZ342" s="47"/>
      <c r="FVA342" s="47"/>
      <c r="FVB342" s="47"/>
      <c r="FVC342" s="47"/>
      <c r="FVD342" s="47"/>
      <c r="FVE342" s="47"/>
      <c r="FVF342" s="47"/>
      <c r="FVG342" s="47"/>
      <c r="FVH342" s="47"/>
      <c r="FVI342" s="47"/>
      <c r="FVJ342" s="47"/>
      <c r="FVK342" s="47"/>
      <c r="FVL342" s="47"/>
      <c r="FVM342" s="47"/>
      <c r="FVN342" s="47"/>
      <c r="FVO342" s="47"/>
      <c r="FVP342" s="47"/>
      <c r="FVQ342" s="47"/>
      <c r="FVR342" s="47"/>
      <c r="FVS342" s="47"/>
      <c r="FVT342" s="47"/>
      <c r="FVU342" s="47"/>
      <c r="FVV342" s="47"/>
      <c r="FVW342" s="47"/>
      <c r="FVX342" s="47"/>
      <c r="FVY342" s="47"/>
      <c r="FVZ342" s="47"/>
      <c r="FWA342" s="47"/>
      <c r="FWB342" s="47"/>
      <c r="FWC342" s="47"/>
      <c r="FWD342" s="47"/>
      <c r="FWE342" s="47"/>
      <c r="FWF342" s="47"/>
      <c r="FWG342" s="47"/>
      <c r="FWH342" s="47"/>
      <c r="FWI342" s="47"/>
      <c r="FWJ342" s="47"/>
      <c r="FWK342" s="47"/>
      <c r="FWL342" s="47"/>
      <c r="FWM342" s="47"/>
      <c r="FWN342" s="47"/>
      <c r="FWO342" s="47"/>
      <c r="FWP342" s="47"/>
      <c r="FWQ342" s="47"/>
      <c r="FWR342" s="47"/>
      <c r="FWS342" s="47"/>
      <c r="FWT342" s="47"/>
      <c r="FWU342" s="47"/>
      <c r="FWV342" s="47"/>
      <c r="FWW342" s="47"/>
      <c r="FWX342" s="47"/>
      <c r="FWY342" s="47"/>
      <c r="FWZ342" s="47"/>
      <c r="FXA342" s="47"/>
      <c r="FXB342" s="47"/>
      <c r="FXC342" s="47"/>
      <c r="FXD342" s="47"/>
      <c r="FXE342" s="47"/>
      <c r="FXF342" s="47"/>
      <c r="FXG342" s="47"/>
      <c r="FXH342" s="47"/>
      <c r="FXI342" s="47"/>
      <c r="FXJ342" s="47"/>
      <c r="FXK342" s="47"/>
      <c r="FXL342" s="47"/>
      <c r="FXM342" s="47"/>
      <c r="FXN342" s="47"/>
      <c r="FXO342" s="47"/>
      <c r="FXP342" s="47"/>
      <c r="FXQ342" s="47"/>
      <c r="FXR342" s="47"/>
      <c r="FXS342" s="47"/>
      <c r="FXT342" s="47"/>
      <c r="FXU342" s="47"/>
      <c r="FXV342" s="47"/>
      <c r="FXW342" s="47"/>
      <c r="FXX342" s="47"/>
      <c r="FXY342" s="47"/>
      <c r="FXZ342" s="47"/>
      <c r="FYA342" s="47"/>
      <c r="FYB342" s="47"/>
      <c r="FYC342" s="47"/>
      <c r="FYD342" s="47"/>
      <c r="FYE342" s="47"/>
      <c r="FYF342" s="47"/>
      <c r="FYG342" s="47"/>
      <c r="FYH342" s="47"/>
      <c r="FYI342" s="47"/>
      <c r="FYJ342" s="47"/>
      <c r="FYK342" s="47"/>
      <c r="FYL342" s="47"/>
      <c r="FYM342" s="47"/>
      <c r="FYN342" s="47"/>
      <c r="FYO342" s="47"/>
      <c r="FYP342" s="47"/>
      <c r="FYQ342" s="47"/>
      <c r="FYR342" s="47"/>
      <c r="FYS342" s="47"/>
      <c r="FYT342" s="47"/>
      <c r="FYU342" s="47"/>
      <c r="FYV342" s="47"/>
      <c r="FYW342" s="47"/>
      <c r="FYX342" s="47"/>
      <c r="FYY342" s="47"/>
      <c r="FYZ342" s="47"/>
      <c r="FZA342" s="47"/>
      <c r="FZB342" s="47"/>
      <c r="FZC342" s="47"/>
      <c r="FZD342" s="47"/>
      <c r="FZE342" s="47"/>
      <c r="FZF342" s="47"/>
      <c r="FZG342" s="47"/>
      <c r="FZH342" s="47"/>
      <c r="FZI342" s="47"/>
      <c r="FZJ342" s="47"/>
      <c r="FZK342" s="47"/>
      <c r="FZL342" s="47"/>
      <c r="FZM342" s="47"/>
      <c r="FZN342" s="47"/>
      <c r="FZO342" s="47"/>
      <c r="FZP342" s="47"/>
      <c r="FZQ342" s="47"/>
      <c r="FZR342" s="47"/>
      <c r="FZS342" s="47"/>
      <c r="FZT342" s="47"/>
      <c r="FZU342" s="47"/>
      <c r="FZV342" s="47"/>
      <c r="FZW342" s="47"/>
      <c r="FZX342" s="47"/>
      <c r="FZY342" s="47"/>
      <c r="FZZ342" s="47"/>
      <c r="GAA342" s="47"/>
      <c r="GAB342" s="47"/>
      <c r="GAC342" s="47"/>
      <c r="GAD342" s="47"/>
      <c r="GAE342" s="47"/>
      <c r="GAF342" s="47"/>
      <c r="GAG342" s="47"/>
      <c r="GAH342" s="47"/>
      <c r="GAI342" s="47"/>
      <c r="GAJ342" s="47"/>
      <c r="GAK342" s="47"/>
      <c r="GAL342" s="47"/>
      <c r="GAM342" s="47"/>
      <c r="GAN342" s="47"/>
      <c r="GAO342" s="47"/>
      <c r="GAP342" s="47"/>
      <c r="GAQ342" s="47"/>
      <c r="GAR342" s="47"/>
      <c r="GAS342" s="47"/>
      <c r="GAT342" s="47"/>
      <c r="GAU342" s="47"/>
      <c r="GAV342" s="47"/>
      <c r="GAW342" s="47"/>
      <c r="GAX342" s="47"/>
      <c r="GAY342" s="47"/>
      <c r="GAZ342" s="47"/>
      <c r="GBA342" s="47"/>
      <c r="GBB342" s="47"/>
      <c r="GBC342" s="47"/>
      <c r="GBD342" s="47"/>
      <c r="GBE342" s="47"/>
      <c r="GBF342" s="47"/>
      <c r="GBG342" s="47"/>
      <c r="GBH342" s="47"/>
      <c r="GBI342" s="47"/>
      <c r="GBJ342" s="47"/>
      <c r="GBK342" s="47"/>
      <c r="GBL342" s="47"/>
      <c r="GBM342" s="47"/>
      <c r="GBN342" s="47"/>
      <c r="GBO342" s="47"/>
      <c r="GBP342" s="47"/>
      <c r="GBQ342" s="47"/>
      <c r="GBR342" s="47"/>
      <c r="GBS342" s="47"/>
      <c r="GBT342" s="47"/>
      <c r="GBU342" s="47"/>
      <c r="GBV342" s="47"/>
      <c r="GBW342" s="47"/>
      <c r="GBX342" s="47"/>
      <c r="GBY342" s="47"/>
      <c r="GBZ342" s="47"/>
      <c r="GCA342" s="47"/>
      <c r="GCB342" s="47"/>
      <c r="GCC342" s="47"/>
      <c r="GCD342" s="47"/>
      <c r="GCE342" s="47"/>
      <c r="GCF342" s="47"/>
      <c r="GCG342" s="47"/>
      <c r="GCH342" s="47"/>
      <c r="GCI342" s="47"/>
      <c r="GCJ342" s="47"/>
      <c r="GCK342" s="47"/>
      <c r="GCL342" s="47"/>
      <c r="GCM342" s="47"/>
      <c r="GCN342" s="47"/>
      <c r="GCO342" s="47"/>
      <c r="GCP342" s="47"/>
      <c r="GCQ342" s="47"/>
      <c r="GCR342" s="47"/>
      <c r="GCS342" s="47"/>
      <c r="GCT342" s="47"/>
      <c r="GCU342" s="47"/>
      <c r="GCV342" s="47"/>
      <c r="GCW342" s="47"/>
      <c r="GCX342" s="47"/>
      <c r="GCY342" s="47"/>
      <c r="GCZ342" s="47"/>
      <c r="GDA342" s="47"/>
      <c r="GDB342" s="47"/>
      <c r="GDC342" s="47"/>
      <c r="GDD342" s="47"/>
      <c r="GDE342" s="47"/>
      <c r="GDF342" s="47"/>
      <c r="GDG342" s="47"/>
      <c r="GDH342" s="47"/>
      <c r="GDI342" s="47"/>
      <c r="GDJ342" s="47"/>
      <c r="GDK342" s="47"/>
      <c r="GDL342" s="47"/>
      <c r="GDM342" s="47"/>
      <c r="GDN342" s="47"/>
      <c r="GDO342" s="47"/>
      <c r="GDP342" s="47"/>
      <c r="GDQ342" s="47"/>
      <c r="GDR342" s="47"/>
      <c r="GDS342" s="47"/>
      <c r="GDT342" s="47"/>
      <c r="GDU342" s="47"/>
      <c r="GDV342" s="47"/>
      <c r="GDW342" s="47"/>
      <c r="GDX342" s="47"/>
      <c r="GDY342" s="47"/>
      <c r="GDZ342" s="47"/>
      <c r="GEA342" s="47"/>
      <c r="GEB342" s="47"/>
      <c r="GEC342" s="47"/>
      <c r="GED342" s="47"/>
      <c r="GEE342" s="47"/>
      <c r="GEF342" s="47"/>
      <c r="GEG342" s="47"/>
      <c r="GEH342" s="47"/>
      <c r="GEI342" s="47"/>
      <c r="GEJ342" s="47"/>
      <c r="GEK342" s="47"/>
      <c r="GEL342" s="47"/>
      <c r="GEM342" s="47"/>
      <c r="GEN342" s="47"/>
      <c r="GEO342" s="47"/>
      <c r="GEP342" s="47"/>
      <c r="GEQ342" s="47"/>
      <c r="GER342" s="47"/>
      <c r="GES342" s="47"/>
      <c r="GET342" s="47"/>
      <c r="GEU342" s="47"/>
      <c r="GEV342" s="47"/>
      <c r="GEW342" s="47"/>
      <c r="GEX342" s="47"/>
      <c r="GEY342" s="47"/>
      <c r="GEZ342" s="47"/>
      <c r="GFA342" s="47"/>
      <c r="GFB342" s="47"/>
      <c r="GFC342" s="47"/>
      <c r="GFD342" s="47"/>
      <c r="GFE342" s="47"/>
      <c r="GFF342" s="47"/>
      <c r="GFG342" s="47"/>
      <c r="GFH342" s="47"/>
      <c r="GFI342" s="47"/>
      <c r="GFJ342" s="47"/>
      <c r="GFK342" s="47"/>
      <c r="GFL342" s="47"/>
      <c r="GFM342" s="47"/>
      <c r="GFN342" s="47"/>
      <c r="GFO342" s="47"/>
      <c r="GFP342" s="47"/>
      <c r="GFQ342" s="47"/>
      <c r="GFR342" s="47"/>
      <c r="GFS342" s="47"/>
      <c r="GFT342" s="47"/>
      <c r="GFU342" s="47"/>
      <c r="GFV342" s="47"/>
      <c r="GFW342" s="47"/>
      <c r="GFX342" s="47"/>
      <c r="GFY342" s="47"/>
      <c r="GFZ342" s="47"/>
      <c r="GGA342" s="47"/>
      <c r="GGB342" s="47"/>
      <c r="GGC342" s="47"/>
      <c r="GGD342" s="47"/>
      <c r="GGE342" s="47"/>
      <c r="GGF342" s="47"/>
      <c r="GGG342" s="47"/>
      <c r="GGH342" s="47"/>
      <c r="GGI342" s="47"/>
      <c r="GGJ342" s="47"/>
      <c r="GGK342" s="47"/>
      <c r="GGL342" s="47"/>
      <c r="GGM342" s="47"/>
      <c r="GGN342" s="47"/>
      <c r="GGO342" s="47"/>
      <c r="GGP342" s="47"/>
      <c r="GGQ342" s="47"/>
      <c r="GGR342" s="47"/>
      <c r="GGS342" s="47"/>
      <c r="GGT342" s="47"/>
      <c r="GGU342" s="47"/>
      <c r="GGV342" s="47"/>
      <c r="GGW342" s="47"/>
      <c r="GGX342" s="47"/>
      <c r="GGY342" s="47"/>
      <c r="GGZ342" s="47"/>
      <c r="GHA342" s="47"/>
      <c r="GHB342" s="47"/>
      <c r="GHC342" s="47"/>
      <c r="GHD342" s="47"/>
      <c r="GHE342" s="47"/>
      <c r="GHF342" s="47"/>
      <c r="GHG342" s="47"/>
      <c r="GHH342" s="47"/>
      <c r="GHI342" s="47"/>
      <c r="GHJ342" s="47"/>
      <c r="GHK342" s="47"/>
      <c r="GHL342" s="47"/>
      <c r="GHM342" s="47"/>
      <c r="GHN342" s="47"/>
      <c r="GHO342" s="47"/>
      <c r="GHP342" s="47"/>
      <c r="GHQ342" s="47"/>
      <c r="GHR342" s="47"/>
      <c r="GHS342" s="47"/>
      <c r="GHT342" s="47"/>
      <c r="GHU342" s="47"/>
      <c r="GHV342" s="47"/>
      <c r="GHW342" s="47"/>
      <c r="GHX342" s="47"/>
      <c r="GHY342" s="47"/>
      <c r="GHZ342" s="47"/>
      <c r="GIA342" s="47"/>
      <c r="GIB342" s="47"/>
      <c r="GIC342" s="47"/>
      <c r="GID342" s="47"/>
      <c r="GIE342" s="47"/>
      <c r="GIF342" s="47"/>
      <c r="GIG342" s="47"/>
      <c r="GIH342" s="47"/>
      <c r="GII342" s="47"/>
      <c r="GIJ342" s="47"/>
      <c r="GIK342" s="47"/>
      <c r="GIL342" s="47"/>
      <c r="GIM342" s="47"/>
      <c r="GIN342" s="47"/>
      <c r="GIO342" s="47"/>
      <c r="GIP342" s="47"/>
      <c r="GIQ342" s="47"/>
      <c r="GIR342" s="47"/>
      <c r="GIS342" s="47"/>
      <c r="GIT342" s="47"/>
      <c r="GIU342" s="47"/>
      <c r="GIV342" s="47"/>
      <c r="GIW342" s="47"/>
      <c r="GIX342" s="47"/>
      <c r="GIY342" s="47"/>
      <c r="GIZ342" s="47"/>
      <c r="GJA342" s="47"/>
      <c r="GJB342" s="47"/>
      <c r="GJC342" s="47"/>
      <c r="GJD342" s="47"/>
      <c r="GJE342" s="47"/>
      <c r="GJF342" s="47"/>
      <c r="GJG342" s="47"/>
      <c r="GJH342" s="47"/>
      <c r="GJI342" s="47"/>
      <c r="GJJ342" s="47"/>
      <c r="GJK342" s="47"/>
      <c r="GJL342" s="47"/>
      <c r="GJM342" s="47"/>
      <c r="GJN342" s="47"/>
      <c r="GJO342" s="47"/>
      <c r="GJP342" s="47"/>
      <c r="GJQ342" s="47"/>
      <c r="GJR342" s="47"/>
      <c r="GJS342" s="47"/>
      <c r="GJT342" s="47"/>
      <c r="GJU342" s="47"/>
      <c r="GJV342" s="47"/>
      <c r="GJW342" s="47"/>
      <c r="GJX342" s="47"/>
      <c r="GJY342" s="47"/>
      <c r="GJZ342" s="47"/>
      <c r="GKA342" s="47"/>
      <c r="GKB342" s="47"/>
      <c r="GKC342" s="47"/>
      <c r="GKD342" s="47"/>
      <c r="GKE342" s="47"/>
      <c r="GKF342" s="47"/>
      <c r="GKG342" s="47"/>
      <c r="GKH342" s="47"/>
      <c r="GKI342" s="47"/>
      <c r="GKJ342" s="47"/>
      <c r="GKK342" s="47"/>
      <c r="GKL342" s="47"/>
      <c r="GKM342" s="47"/>
      <c r="GKN342" s="47"/>
      <c r="GKO342" s="47"/>
      <c r="GKP342" s="47"/>
      <c r="GKQ342" s="47"/>
      <c r="GKR342" s="47"/>
      <c r="GKS342" s="47"/>
      <c r="GKT342" s="47"/>
      <c r="GKU342" s="47"/>
      <c r="GKV342" s="47"/>
      <c r="GKW342" s="47"/>
      <c r="GKX342" s="47"/>
      <c r="GKY342" s="47"/>
      <c r="GKZ342" s="47"/>
      <c r="GLA342" s="47"/>
      <c r="GLB342" s="47"/>
      <c r="GLC342" s="47"/>
      <c r="GLD342" s="47"/>
      <c r="GLE342" s="47"/>
      <c r="GLF342" s="47"/>
      <c r="GLG342" s="47"/>
      <c r="GLH342" s="47"/>
      <c r="GLI342" s="47"/>
      <c r="GLJ342" s="47"/>
      <c r="GLK342" s="47"/>
      <c r="GLL342" s="47"/>
      <c r="GLM342" s="47"/>
      <c r="GLN342" s="47"/>
      <c r="GLO342" s="47"/>
      <c r="GLP342" s="47"/>
      <c r="GLQ342" s="47"/>
      <c r="GLR342" s="47"/>
      <c r="GLS342" s="47"/>
      <c r="GLT342" s="47"/>
      <c r="GLU342" s="47"/>
      <c r="GLV342" s="47"/>
      <c r="GLW342" s="47"/>
      <c r="GLX342" s="47"/>
      <c r="GLY342" s="47"/>
      <c r="GLZ342" s="47"/>
      <c r="GMA342" s="47"/>
      <c r="GMB342" s="47"/>
      <c r="GMC342" s="47"/>
      <c r="GMD342" s="47"/>
      <c r="GME342" s="47"/>
      <c r="GMF342" s="47"/>
      <c r="GMG342" s="47"/>
      <c r="GMH342" s="47"/>
      <c r="GMI342" s="47"/>
      <c r="GMJ342" s="47"/>
      <c r="GMK342" s="47"/>
      <c r="GML342" s="47"/>
      <c r="GMM342" s="47"/>
      <c r="GMN342" s="47"/>
      <c r="GMO342" s="47"/>
      <c r="GMP342" s="47"/>
      <c r="GMQ342" s="47"/>
      <c r="GMR342" s="47"/>
      <c r="GMS342" s="47"/>
      <c r="GMT342" s="47"/>
      <c r="GMU342" s="47"/>
      <c r="GMV342" s="47"/>
      <c r="GMW342" s="47"/>
      <c r="GMX342" s="47"/>
      <c r="GMY342" s="47"/>
      <c r="GMZ342" s="47"/>
      <c r="GNA342" s="47"/>
      <c r="GNB342" s="47"/>
      <c r="GNC342" s="47"/>
      <c r="GND342" s="47"/>
      <c r="GNE342" s="47"/>
      <c r="GNF342" s="47"/>
      <c r="GNG342" s="47"/>
      <c r="GNH342" s="47"/>
      <c r="GNI342" s="47"/>
      <c r="GNJ342" s="47"/>
      <c r="GNK342" s="47"/>
      <c r="GNL342" s="47"/>
      <c r="GNM342" s="47"/>
      <c r="GNN342" s="47"/>
      <c r="GNO342" s="47"/>
      <c r="GNP342" s="47"/>
      <c r="GNQ342" s="47"/>
      <c r="GNR342" s="47"/>
      <c r="GNS342" s="47"/>
      <c r="GNT342" s="47"/>
      <c r="GNU342" s="47"/>
      <c r="GNV342" s="47"/>
      <c r="GNW342" s="47"/>
      <c r="GNX342" s="47"/>
      <c r="GNY342" s="47"/>
      <c r="GNZ342" s="47"/>
      <c r="GOA342" s="47"/>
      <c r="GOB342" s="47"/>
      <c r="GOC342" s="47"/>
      <c r="GOD342" s="47"/>
      <c r="GOE342" s="47"/>
      <c r="GOF342" s="47"/>
      <c r="GOG342" s="47"/>
      <c r="GOH342" s="47"/>
      <c r="GOI342" s="47"/>
      <c r="GOJ342" s="47"/>
      <c r="GOK342" s="47"/>
      <c r="GOL342" s="47"/>
      <c r="GOM342" s="47"/>
      <c r="GON342" s="47"/>
      <c r="GOO342" s="47"/>
      <c r="GOP342" s="47"/>
      <c r="GOQ342" s="47"/>
      <c r="GOR342" s="47"/>
      <c r="GOS342" s="47"/>
      <c r="GOT342" s="47"/>
      <c r="GOU342" s="47"/>
      <c r="GOV342" s="47"/>
      <c r="GOW342" s="47"/>
      <c r="GOX342" s="47"/>
      <c r="GOY342" s="47"/>
      <c r="GOZ342" s="47"/>
      <c r="GPA342" s="47"/>
      <c r="GPB342" s="47"/>
      <c r="GPC342" s="47"/>
      <c r="GPD342" s="47"/>
      <c r="GPE342" s="47"/>
      <c r="GPF342" s="47"/>
      <c r="GPG342" s="47"/>
      <c r="GPH342" s="47"/>
      <c r="GPI342" s="47"/>
      <c r="GPJ342" s="47"/>
      <c r="GPK342" s="47"/>
      <c r="GPL342" s="47"/>
      <c r="GPM342" s="47"/>
      <c r="GPN342" s="47"/>
      <c r="GPO342" s="47"/>
      <c r="GPP342" s="47"/>
      <c r="GPQ342" s="47"/>
      <c r="GPR342" s="47"/>
      <c r="GPS342" s="47"/>
      <c r="GPT342" s="47"/>
      <c r="GPU342" s="47"/>
      <c r="GPV342" s="47"/>
      <c r="GPW342" s="47"/>
      <c r="GPX342" s="47"/>
      <c r="GPY342" s="47"/>
      <c r="GPZ342" s="47"/>
      <c r="GQA342" s="47"/>
      <c r="GQB342" s="47"/>
      <c r="GQC342" s="47"/>
      <c r="GQD342" s="47"/>
      <c r="GQE342" s="47"/>
      <c r="GQF342" s="47"/>
      <c r="GQG342" s="47"/>
      <c r="GQH342" s="47"/>
      <c r="GQI342" s="47"/>
      <c r="GQJ342" s="47"/>
      <c r="GQK342" s="47"/>
      <c r="GQL342" s="47"/>
      <c r="GQM342" s="47"/>
      <c r="GQN342" s="47"/>
      <c r="GQO342" s="47"/>
      <c r="GQP342" s="47"/>
      <c r="GQQ342" s="47"/>
      <c r="GQR342" s="47"/>
      <c r="GQS342" s="47"/>
      <c r="GQT342" s="47"/>
      <c r="GQU342" s="47"/>
      <c r="GQV342" s="47"/>
      <c r="GQW342" s="47"/>
      <c r="GQX342" s="47"/>
      <c r="GQY342" s="47"/>
      <c r="GQZ342" s="47"/>
      <c r="GRA342" s="47"/>
      <c r="GRB342" s="47"/>
      <c r="GRC342" s="47"/>
      <c r="GRD342" s="47"/>
      <c r="GRE342" s="47"/>
      <c r="GRF342" s="47"/>
      <c r="GRG342" s="47"/>
      <c r="GRH342" s="47"/>
      <c r="GRI342" s="47"/>
      <c r="GRJ342" s="47"/>
      <c r="GRK342" s="47"/>
      <c r="GRL342" s="47"/>
      <c r="GRM342" s="47"/>
      <c r="GRN342" s="47"/>
      <c r="GRO342" s="47"/>
      <c r="GRP342" s="47"/>
      <c r="GRQ342" s="47"/>
      <c r="GRR342" s="47"/>
      <c r="GRS342" s="47"/>
      <c r="GRT342" s="47"/>
      <c r="GRU342" s="47"/>
      <c r="GRV342" s="47"/>
      <c r="GRW342" s="47"/>
      <c r="GRX342" s="47"/>
      <c r="GRY342" s="47"/>
      <c r="GRZ342" s="47"/>
      <c r="GSA342" s="47"/>
      <c r="GSB342" s="47"/>
      <c r="GSC342" s="47"/>
      <c r="GSD342" s="47"/>
      <c r="GSE342" s="47"/>
      <c r="GSF342" s="47"/>
      <c r="GSG342" s="47"/>
      <c r="GSH342" s="47"/>
      <c r="GSI342" s="47"/>
      <c r="GSJ342" s="47"/>
      <c r="GSK342" s="47"/>
      <c r="GSL342" s="47"/>
      <c r="GSM342" s="47"/>
      <c r="GSN342" s="47"/>
      <c r="GSO342" s="47"/>
      <c r="GSP342" s="47"/>
      <c r="GSQ342" s="47"/>
      <c r="GSR342" s="47"/>
      <c r="GSS342" s="47"/>
      <c r="GST342" s="47"/>
      <c r="GSU342" s="47"/>
      <c r="GSV342" s="47"/>
      <c r="GSW342" s="47"/>
      <c r="GSX342" s="47"/>
      <c r="GSY342" s="47"/>
      <c r="GSZ342" s="47"/>
      <c r="GTA342" s="47"/>
      <c r="GTB342" s="47"/>
      <c r="GTC342" s="47"/>
      <c r="GTD342" s="47"/>
      <c r="GTE342" s="47"/>
      <c r="GTF342" s="47"/>
      <c r="GTG342" s="47"/>
      <c r="GTH342" s="47"/>
      <c r="GTI342" s="47"/>
      <c r="GTJ342" s="47"/>
      <c r="GTK342" s="47"/>
      <c r="GTL342" s="47"/>
      <c r="GTM342" s="47"/>
      <c r="GTN342" s="47"/>
      <c r="GTO342" s="47"/>
      <c r="GTP342" s="47"/>
      <c r="GTQ342" s="47"/>
      <c r="GTR342" s="47"/>
      <c r="GTS342" s="47"/>
      <c r="GTT342" s="47"/>
      <c r="GTU342" s="47"/>
      <c r="GTV342" s="47"/>
      <c r="GTW342" s="47"/>
      <c r="GTX342" s="47"/>
      <c r="GTY342" s="47"/>
      <c r="GTZ342" s="47"/>
      <c r="GUA342" s="47"/>
      <c r="GUB342" s="47"/>
      <c r="GUC342" s="47"/>
      <c r="GUD342" s="47"/>
      <c r="GUE342" s="47"/>
      <c r="GUF342" s="47"/>
      <c r="GUG342" s="47"/>
      <c r="GUH342" s="47"/>
      <c r="GUI342" s="47"/>
      <c r="GUJ342" s="47"/>
      <c r="GUK342" s="47"/>
      <c r="GUL342" s="47"/>
      <c r="GUM342" s="47"/>
      <c r="GUN342" s="47"/>
      <c r="GUO342" s="47"/>
      <c r="GUP342" s="47"/>
      <c r="GUQ342" s="47"/>
      <c r="GUR342" s="47"/>
      <c r="GUS342" s="47"/>
      <c r="GUT342" s="47"/>
      <c r="GUU342" s="47"/>
      <c r="GUV342" s="47"/>
      <c r="GUW342" s="47"/>
      <c r="GUX342" s="47"/>
      <c r="GUY342" s="47"/>
      <c r="GUZ342" s="47"/>
      <c r="GVA342" s="47"/>
      <c r="GVB342" s="47"/>
      <c r="GVC342" s="47"/>
      <c r="GVD342" s="47"/>
      <c r="GVE342" s="47"/>
      <c r="GVF342" s="47"/>
      <c r="GVG342" s="47"/>
      <c r="GVH342" s="47"/>
      <c r="GVI342" s="47"/>
      <c r="GVJ342" s="47"/>
      <c r="GVK342" s="47"/>
      <c r="GVL342" s="47"/>
      <c r="GVM342" s="47"/>
      <c r="GVN342" s="47"/>
      <c r="GVO342" s="47"/>
      <c r="GVP342" s="47"/>
      <c r="GVQ342" s="47"/>
      <c r="GVR342" s="47"/>
      <c r="GVS342" s="47"/>
      <c r="GVT342" s="47"/>
      <c r="GVU342" s="47"/>
      <c r="GVV342" s="47"/>
      <c r="GVW342" s="47"/>
      <c r="GVX342" s="47"/>
      <c r="GVY342" s="47"/>
      <c r="GVZ342" s="47"/>
      <c r="GWA342" s="47"/>
      <c r="GWB342" s="47"/>
      <c r="GWC342" s="47"/>
      <c r="GWD342" s="47"/>
      <c r="GWE342" s="47"/>
      <c r="GWF342" s="47"/>
      <c r="GWG342" s="47"/>
      <c r="GWH342" s="47"/>
      <c r="GWI342" s="47"/>
      <c r="GWJ342" s="47"/>
      <c r="GWK342" s="47"/>
      <c r="GWL342" s="47"/>
      <c r="GWM342" s="47"/>
      <c r="GWN342" s="47"/>
      <c r="GWO342" s="47"/>
      <c r="GWP342" s="47"/>
      <c r="GWQ342" s="47"/>
      <c r="GWR342" s="47"/>
      <c r="GWS342" s="47"/>
      <c r="GWT342" s="47"/>
      <c r="GWU342" s="47"/>
      <c r="GWV342" s="47"/>
      <c r="GWW342" s="47"/>
      <c r="GWX342" s="47"/>
      <c r="GWY342" s="47"/>
      <c r="GWZ342" s="47"/>
      <c r="GXA342" s="47"/>
      <c r="GXB342" s="47"/>
      <c r="GXC342" s="47"/>
      <c r="GXD342" s="47"/>
      <c r="GXE342" s="47"/>
      <c r="GXF342" s="47"/>
      <c r="GXG342" s="47"/>
      <c r="GXH342" s="47"/>
      <c r="GXI342" s="47"/>
      <c r="GXJ342" s="47"/>
      <c r="GXK342" s="47"/>
      <c r="GXL342" s="47"/>
      <c r="GXM342" s="47"/>
      <c r="GXN342" s="47"/>
      <c r="GXO342" s="47"/>
      <c r="GXP342" s="47"/>
      <c r="GXQ342" s="47"/>
      <c r="GXR342" s="47"/>
      <c r="GXS342" s="47"/>
      <c r="GXT342" s="47"/>
      <c r="GXU342" s="47"/>
      <c r="GXV342" s="47"/>
      <c r="GXW342" s="47"/>
      <c r="GXX342" s="47"/>
      <c r="GXY342" s="47"/>
      <c r="GXZ342" s="47"/>
      <c r="GYA342" s="47"/>
      <c r="GYB342" s="47"/>
      <c r="GYC342" s="47"/>
      <c r="GYD342" s="47"/>
      <c r="GYE342" s="47"/>
      <c r="GYF342" s="47"/>
      <c r="GYG342" s="47"/>
      <c r="GYH342" s="47"/>
      <c r="GYI342" s="47"/>
      <c r="GYJ342" s="47"/>
      <c r="GYK342" s="47"/>
      <c r="GYL342" s="47"/>
      <c r="GYM342" s="47"/>
      <c r="GYN342" s="47"/>
      <c r="GYO342" s="47"/>
      <c r="GYP342" s="47"/>
      <c r="GYQ342" s="47"/>
      <c r="GYR342" s="47"/>
      <c r="GYS342" s="47"/>
      <c r="GYT342" s="47"/>
      <c r="GYU342" s="47"/>
      <c r="GYV342" s="47"/>
      <c r="GYW342" s="47"/>
      <c r="GYX342" s="47"/>
      <c r="GYY342" s="47"/>
      <c r="GYZ342" s="47"/>
      <c r="GZA342" s="47"/>
      <c r="GZB342" s="47"/>
      <c r="GZC342" s="47"/>
      <c r="GZD342" s="47"/>
      <c r="GZE342" s="47"/>
      <c r="GZF342" s="47"/>
      <c r="GZG342" s="47"/>
      <c r="GZH342" s="47"/>
      <c r="GZI342" s="47"/>
      <c r="GZJ342" s="47"/>
      <c r="GZK342" s="47"/>
      <c r="GZL342" s="47"/>
      <c r="GZM342" s="47"/>
      <c r="GZN342" s="47"/>
      <c r="GZO342" s="47"/>
      <c r="GZP342" s="47"/>
      <c r="GZQ342" s="47"/>
      <c r="GZR342" s="47"/>
      <c r="GZS342" s="47"/>
      <c r="GZT342" s="47"/>
      <c r="GZU342" s="47"/>
      <c r="GZV342" s="47"/>
      <c r="GZW342" s="47"/>
      <c r="GZX342" s="47"/>
      <c r="GZY342" s="47"/>
      <c r="GZZ342" s="47"/>
      <c r="HAA342" s="47"/>
      <c r="HAB342" s="47"/>
      <c r="HAC342" s="47"/>
      <c r="HAD342" s="47"/>
      <c r="HAE342" s="47"/>
      <c r="HAF342" s="47"/>
      <c r="HAG342" s="47"/>
      <c r="HAH342" s="47"/>
      <c r="HAI342" s="47"/>
      <c r="HAJ342" s="47"/>
      <c r="HAK342" s="47"/>
      <c r="HAL342" s="47"/>
      <c r="HAM342" s="47"/>
      <c r="HAN342" s="47"/>
      <c r="HAO342" s="47"/>
      <c r="HAP342" s="47"/>
      <c r="HAQ342" s="47"/>
      <c r="HAR342" s="47"/>
      <c r="HAS342" s="47"/>
      <c r="HAT342" s="47"/>
      <c r="HAU342" s="47"/>
      <c r="HAV342" s="47"/>
      <c r="HAW342" s="47"/>
      <c r="HAX342" s="47"/>
      <c r="HAY342" s="47"/>
      <c r="HAZ342" s="47"/>
      <c r="HBA342" s="47"/>
      <c r="HBB342" s="47"/>
      <c r="HBC342" s="47"/>
      <c r="HBD342" s="47"/>
      <c r="HBE342" s="47"/>
      <c r="HBF342" s="47"/>
      <c r="HBG342" s="47"/>
      <c r="HBH342" s="47"/>
      <c r="HBI342" s="47"/>
      <c r="HBJ342" s="47"/>
      <c r="HBK342" s="47"/>
      <c r="HBL342" s="47"/>
      <c r="HBM342" s="47"/>
      <c r="HBN342" s="47"/>
      <c r="HBO342" s="47"/>
      <c r="HBP342" s="47"/>
      <c r="HBQ342" s="47"/>
      <c r="HBR342" s="47"/>
      <c r="HBS342" s="47"/>
      <c r="HBT342" s="47"/>
      <c r="HBU342" s="47"/>
      <c r="HBV342" s="47"/>
      <c r="HBW342" s="47"/>
      <c r="HBX342" s="47"/>
      <c r="HBY342" s="47"/>
      <c r="HBZ342" s="47"/>
      <c r="HCA342" s="47"/>
      <c r="HCB342" s="47"/>
      <c r="HCC342" s="47"/>
      <c r="HCD342" s="47"/>
      <c r="HCE342" s="47"/>
      <c r="HCF342" s="47"/>
      <c r="HCG342" s="47"/>
      <c r="HCH342" s="47"/>
      <c r="HCI342" s="47"/>
      <c r="HCJ342" s="47"/>
      <c r="HCK342" s="47"/>
      <c r="HCL342" s="47"/>
      <c r="HCM342" s="47"/>
      <c r="HCN342" s="47"/>
      <c r="HCO342" s="47"/>
      <c r="HCP342" s="47"/>
      <c r="HCQ342" s="47"/>
      <c r="HCR342" s="47"/>
      <c r="HCS342" s="47"/>
      <c r="HCT342" s="47"/>
      <c r="HCU342" s="47"/>
      <c r="HCV342" s="47"/>
      <c r="HCW342" s="47"/>
      <c r="HCX342" s="47"/>
      <c r="HCY342" s="47"/>
      <c r="HCZ342" s="47"/>
      <c r="HDA342" s="47"/>
      <c r="HDB342" s="47"/>
      <c r="HDC342" s="47"/>
      <c r="HDD342" s="47"/>
      <c r="HDE342" s="47"/>
      <c r="HDF342" s="47"/>
      <c r="HDG342" s="47"/>
      <c r="HDH342" s="47"/>
      <c r="HDI342" s="47"/>
      <c r="HDJ342" s="47"/>
      <c r="HDK342" s="47"/>
      <c r="HDL342" s="47"/>
      <c r="HDM342" s="47"/>
      <c r="HDN342" s="47"/>
      <c r="HDO342" s="47"/>
      <c r="HDP342" s="47"/>
      <c r="HDQ342" s="47"/>
      <c r="HDR342" s="47"/>
      <c r="HDS342" s="47"/>
      <c r="HDT342" s="47"/>
      <c r="HDU342" s="47"/>
      <c r="HDV342" s="47"/>
      <c r="HDW342" s="47"/>
      <c r="HDX342" s="47"/>
      <c r="HDY342" s="47"/>
      <c r="HDZ342" s="47"/>
      <c r="HEA342" s="47"/>
      <c r="HEB342" s="47"/>
      <c r="HEC342" s="47"/>
      <c r="HED342" s="47"/>
      <c r="HEE342" s="47"/>
      <c r="HEF342" s="47"/>
      <c r="HEG342" s="47"/>
      <c r="HEH342" s="47"/>
      <c r="HEI342" s="47"/>
      <c r="HEJ342" s="47"/>
      <c r="HEK342" s="47"/>
      <c r="HEL342" s="47"/>
      <c r="HEM342" s="47"/>
      <c r="HEN342" s="47"/>
      <c r="HEO342" s="47"/>
      <c r="HEP342" s="47"/>
      <c r="HEQ342" s="47"/>
      <c r="HER342" s="47"/>
      <c r="HES342" s="47"/>
      <c r="HET342" s="47"/>
      <c r="HEU342" s="47"/>
      <c r="HEV342" s="47"/>
      <c r="HEW342" s="47"/>
      <c r="HEX342" s="47"/>
      <c r="HEY342" s="47"/>
      <c r="HEZ342" s="47"/>
      <c r="HFA342" s="47"/>
      <c r="HFB342" s="47"/>
      <c r="HFC342" s="47"/>
      <c r="HFD342" s="47"/>
      <c r="HFE342" s="47"/>
      <c r="HFF342" s="47"/>
      <c r="HFG342" s="47"/>
      <c r="HFH342" s="47"/>
      <c r="HFI342" s="47"/>
      <c r="HFJ342" s="47"/>
      <c r="HFK342" s="47"/>
      <c r="HFL342" s="47"/>
      <c r="HFM342" s="47"/>
      <c r="HFN342" s="47"/>
      <c r="HFO342" s="47"/>
      <c r="HFP342" s="47"/>
      <c r="HFQ342" s="47"/>
      <c r="HFR342" s="47"/>
      <c r="HFS342" s="47"/>
      <c r="HFT342" s="47"/>
      <c r="HFU342" s="47"/>
      <c r="HFV342" s="47"/>
      <c r="HFW342" s="47"/>
      <c r="HFX342" s="47"/>
      <c r="HFY342" s="47"/>
      <c r="HFZ342" s="47"/>
      <c r="HGA342" s="47"/>
      <c r="HGB342" s="47"/>
      <c r="HGC342" s="47"/>
      <c r="HGD342" s="47"/>
      <c r="HGE342" s="47"/>
      <c r="HGF342" s="47"/>
      <c r="HGG342" s="47"/>
      <c r="HGH342" s="47"/>
      <c r="HGI342" s="47"/>
      <c r="HGJ342" s="47"/>
      <c r="HGK342" s="47"/>
      <c r="HGL342" s="47"/>
      <c r="HGM342" s="47"/>
      <c r="HGN342" s="47"/>
      <c r="HGO342" s="47"/>
      <c r="HGP342" s="47"/>
      <c r="HGQ342" s="47"/>
      <c r="HGR342" s="47"/>
      <c r="HGS342" s="47"/>
      <c r="HGT342" s="47"/>
      <c r="HGU342" s="47"/>
      <c r="HGV342" s="47"/>
      <c r="HGW342" s="47"/>
      <c r="HGX342" s="47"/>
      <c r="HGY342" s="47"/>
      <c r="HGZ342" s="47"/>
      <c r="HHA342" s="47"/>
      <c r="HHB342" s="47"/>
      <c r="HHC342" s="47"/>
      <c r="HHD342" s="47"/>
      <c r="HHE342" s="47"/>
      <c r="HHF342" s="47"/>
      <c r="HHG342" s="47"/>
      <c r="HHH342" s="47"/>
      <c r="HHI342" s="47"/>
      <c r="HHJ342" s="47"/>
      <c r="HHK342" s="47"/>
      <c r="HHL342" s="47"/>
      <c r="HHM342" s="47"/>
      <c r="HHN342" s="47"/>
      <c r="HHO342" s="47"/>
      <c r="HHP342" s="47"/>
      <c r="HHQ342" s="47"/>
      <c r="HHR342" s="47"/>
      <c r="HHS342" s="47"/>
      <c r="HHT342" s="47"/>
      <c r="HHU342" s="47"/>
      <c r="HHV342" s="47"/>
      <c r="HHW342" s="47"/>
      <c r="HHX342" s="47"/>
      <c r="HHY342" s="47"/>
      <c r="HHZ342" s="47"/>
      <c r="HIA342" s="47"/>
      <c r="HIB342" s="47"/>
      <c r="HIC342" s="47"/>
      <c r="HID342" s="47"/>
      <c r="HIE342" s="47"/>
      <c r="HIF342" s="47"/>
      <c r="HIG342" s="47"/>
      <c r="HIH342" s="47"/>
      <c r="HII342" s="47"/>
      <c r="HIJ342" s="47"/>
      <c r="HIK342" s="47"/>
      <c r="HIL342" s="47"/>
      <c r="HIM342" s="47"/>
      <c r="HIN342" s="47"/>
      <c r="HIO342" s="47"/>
      <c r="HIP342" s="47"/>
      <c r="HIQ342" s="47"/>
      <c r="HIR342" s="47"/>
      <c r="HIS342" s="47"/>
      <c r="HIT342" s="47"/>
      <c r="HIU342" s="47"/>
      <c r="HIV342" s="47"/>
      <c r="HIW342" s="47"/>
      <c r="HIX342" s="47"/>
      <c r="HIY342" s="47"/>
      <c r="HIZ342" s="47"/>
      <c r="HJA342" s="47"/>
      <c r="HJB342" s="47"/>
      <c r="HJC342" s="47"/>
      <c r="HJD342" s="47"/>
      <c r="HJE342" s="47"/>
      <c r="HJF342" s="47"/>
      <c r="HJG342" s="47"/>
      <c r="HJH342" s="47"/>
      <c r="HJI342" s="47"/>
      <c r="HJJ342" s="47"/>
      <c r="HJK342" s="47"/>
      <c r="HJL342" s="47"/>
      <c r="HJM342" s="47"/>
      <c r="HJN342" s="47"/>
      <c r="HJO342" s="47"/>
      <c r="HJP342" s="47"/>
      <c r="HJQ342" s="47"/>
      <c r="HJR342" s="47"/>
      <c r="HJS342" s="47"/>
      <c r="HJT342" s="47"/>
      <c r="HJU342" s="47"/>
      <c r="HJV342" s="47"/>
      <c r="HJW342" s="47"/>
      <c r="HJX342" s="47"/>
      <c r="HJY342" s="47"/>
      <c r="HJZ342" s="47"/>
      <c r="HKA342" s="47"/>
      <c r="HKB342" s="47"/>
      <c r="HKC342" s="47"/>
      <c r="HKD342" s="47"/>
      <c r="HKE342" s="47"/>
      <c r="HKF342" s="47"/>
      <c r="HKG342" s="47"/>
      <c r="HKH342" s="47"/>
      <c r="HKI342" s="47"/>
      <c r="HKJ342" s="47"/>
      <c r="HKK342" s="47"/>
      <c r="HKL342" s="47"/>
      <c r="HKM342" s="47"/>
      <c r="HKN342" s="47"/>
      <c r="HKO342" s="47"/>
      <c r="HKP342" s="47"/>
      <c r="HKQ342" s="47"/>
      <c r="HKR342" s="47"/>
      <c r="HKS342" s="47"/>
      <c r="HKT342" s="47"/>
      <c r="HKU342" s="47"/>
      <c r="HKV342" s="47"/>
      <c r="HKW342" s="47"/>
      <c r="HKX342" s="47"/>
      <c r="HKY342" s="47"/>
      <c r="HKZ342" s="47"/>
      <c r="HLA342" s="47"/>
      <c r="HLB342" s="47"/>
      <c r="HLC342" s="47"/>
      <c r="HLD342" s="47"/>
      <c r="HLE342" s="47"/>
      <c r="HLF342" s="47"/>
      <c r="HLG342" s="47"/>
      <c r="HLH342" s="47"/>
      <c r="HLI342" s="47"/>
      <c r="HLJ342" s="47"/>
      <c r="HLK342" s="47"/>
      <c r="HLL342" s="47"/>
      <c r="HLM342" s="47"/>
      <c r="HLN342" s="47"/>
      <c r="HLO342" s="47"/>
      <c r="HLP342" s="47"/>
      <c r="HLQ342" s="47"/>
      <c r="HLR342" s="47"/>
      <c r="HLS342" s="47"/>
      <c r="HLT342" s="47"/>
      <c r="HLU342" s="47"/>
      <c r="HLV342" s="47"/>
      <c r="HLW342" s="47"/>
      <c r="HLX342" s="47"/>
      <c r="HLY342" s="47"/>
      <c r="HLZ342" s="47"/>
      <c r="HMA342" s="47"/>
      <c r="HMB342" s="47"/>
      <c r="HMC342" s="47"/>
      <c r="HMD342" s="47"/>
      <c r="HME342" s="47"/>
      <c r="HMF342" s="47"/>
      <c r="HMG342" s="47"/>
      <c r="HMH342" s="47"/>
      <c r="HMI342" s="47"/>
      <c r="HMJ342" s="47"/>
      <c r="HMK342" s="47"/>
      <c r="HML342" s="47"/>
      <c r="HMM342" s="47"/>
      <c r="HMN342" s="47"/>
      <c r="HMO342" s="47"/>
      <c r="HMP342" s="47"/>
      <c r="HMQ342" s="47"/>
      <c r="HMR342" s="47"/>
      <c r="HMS342" s="47"/>
      <c r="HMT342" s="47"/>
      <c r="HMU342" s="47"/>
      <c r="HMV342" s="47"/>
      <c r="HMW342" s="47"/>
      <c r="HMX342" s="47"/>
      <c r="HMY342" s="47"/>
      <c r="HMZ342" s="47"/>
      <c r="HNA342" s="47"/>
      <c r="HNB342" s="47"/>
      <c r="HNC342" s="47"/>
      <c r="HND342" s="47"/>
      <c r="HNE342" s="47"/>
      <c r="HNF342" s="47"/>
      <c r="HNG342" s="47"/>
      <c r="HNH342" s="47"/>
      <c r="HNI342" s="47"/>
      <c r="HNJ342" s="47"/>
      <c r="HNK342" s="47"/>
      <c r="HNL342" s="47"/>
      <c r="HNM342" s="47"/>
      <c r="HNN342" s="47"/>
      <c r="HNO342" s="47"/>
      <c r="HNP342" s="47"/>
      <c r="HNQ342" s="47"/>
      <c r="HNR342" s="47"/>
      <c r="HNS342" s="47"/>
      <c r="HNT342" s="47"/>
      <c r="HNU342" s="47"/>
      <c r="HNV342" s="47"/>
      <c r="HNW342" s="47"/>
      <c r="HNX342" s="47"/>
      <c r="HNY342" s="47"/>
      <c r="HNZ342" s="47"/>
      <c r="HOA342" s="47"/>
      <c r="HOB342" s="47"/>
      <c r="HOC342" s="47"/>
      <c r="HOD342" s="47"/>
      <c r="HOE342" s="47"/>
      <c r="HOF342" s="47"/>
      <c r="HOG342" s="47"/>
      <c r="HOH342" s="47"/>
      <c r="HOI342" s="47"/>
      <c r="HOJ342" s="47"/>
      <c r="HOK342" s="47"/>
      <c r="HOL342" s="47"/>
      <c r="HOM342" s="47"/>
      <c r="HON342" s="47"/>
      <c r="HOO342" s="47"/>
      <c r="HOP342" s="47"/>
      <c r="HOQ342" s="47"/>
      <c r="HOR342" s="47"/>
      <c r="HOS342" s="47"/>
      <c r="HOT342" s="47"/>
      <c r="HOU342" s="47"/>
      <c r="HOV342" s="47"/>
      <c r="HOW342" s="47"/>
      <c r="HOX342" s="47"/>
      <c r="HOY342" s="47"/>
      <c r="HOZ342" s="47"/>
      <c r="HPA342" s="47"/>
      <c r="HPB342" s="47"/>
      <c r="HPC342" s="47"/>
      <c r="HPD342" s="47"/>
      <c r="HPE342" s="47"/>
      <c r="HPF342" s="47"/>
      <c r="HPG342" s="47"/>
      <c r="HPH342" s="47"/>
      <c r="HPI342" s="47"/>
      <c r="HPJ342" s="47"/>
      <c r="HPK342" s="47"/>
      <c r="HPL342" s="47"/>
      <c r="HPM342" s="47"/>
      <c r="HPN342" s="47"/>
      <c r="HPO342" s="47"/>
      <c r="HPP342" s="47"/>
      <c r="HPQ342" s="47"/>
      <c r="HPR342" s="47"/>
      <c r="HPS342" s="47"/>
      <c r="HPT342" s="47"/>
      <c r="HPU342" s="47"/>
      <c r="HPV342" s="47"/>
      <c r="HPW342" s="47"/>
      <c r="HPX342" s="47"/>
      <c r="HPY342" s="47"/>
      <c r="HPZ342" s="47"/>
      <c r="HQA342" s="47"/>
      <c r="HQB342" s="47"/>
      <c r="HQC342" s="47"/>
      <c r="HQD342" s="47"/>
      <c r="HQE342" s="47"/>
      <c r="HQF342" s="47"/>
      <c r="HQG342" s="47"/>
      <c r="HQH342" s="47"/>
      <c r="HQI342" s="47"/>
      <c r="HQJ342" s="47"/>
      <c r="HQK342" s="47"/>
      <c r="HQL342" s="47"/>
      <c r="HQM342" s="47"/>
      <c r="HQN342" s="47"/>
      <c r="HQO342" s="47"/>
      <c r="HQP342" s="47"/>
      <c r="HQQ342" s="47"/>
      <c r="HQR342" s="47"/>
      <c r="HQS342" s="47"/>
      <c r="HQT342" s="47"/>
      <c r="HQU342" s="47"/>
      <c r="HQV342" s="47"/>
      <c r="HQW342" s="47"/>
      <c r="HQX342" s="47"/>
      <c r="HQY342" s="47"/>
      <c r="HQZ342" s="47"/>
      <c r="HRA342" s="47"/>
      <c r="HRB342" s="47"/>
      <c r="HRC342" s="47"/>
      <c r="HRD342" s="47"/>
      <c r="HRE342" s="47"/>
      <c r="HRF342" s="47"/>
      <c r="HRG342" s="47"/>
      <c r="HRH342" s="47"/>
      <c r="HRI342" s="47"/>
      <c r="HRJ342" s="47"/>
      <c r="HRK342" s="47"/>
      <c r="HRL342" s="47"/>
      <c r="HRM342" s="47"/>
      <c r="HRN342" s="47"/>
      <c r="HRO342" s="47"/>
      <c r="HRP342" s="47"/>
      <c r="HRQ342" s="47"/>
      <c r="HRR342" s="47"/>
      <c r="HRS342" s="47"/>
      <c r="HRT342" s="47"/>
      <c r="HRU342" s="47"/>
      <c r="HRV342" s="47"/>
      <c r="HRW342" s="47"/>
      <c r="HRX342" s="47"/>
      <c r="HRY342" s="47"/>
      <c r="HRZ342" s="47"/>
      <c r="HSA342" s="47"/>
      <c r="HSB342" s="47"/>
      <c r="HSC342" s="47"/>
      <c r="HSD342" s="47"/>
      <c r="HSE342" s="47"/>
      <c r="HSF342" s="47"/>
      <c r="HSG342" s="47"/>
      <c r="HSH342" s="47"/>
      <c r="HSI342" s="47"/>
      <c r="HSJ342" s="47"/>
      <c r="HSK342" s="47"/>
      <c r="HSL342" s="47"/>
      <c r="HSM342" s="47"/>
      <c r="HSN342" s="47"/>
      <c r="HSO342" s="47"/>
      <c r="HSP342" s="47"/>
      <c r="HSQ342" s="47"/>
      <c r="HSR342" s="47"/>
      <c r="HSS342" s="47"/>
      <c r="HST342" s="47"/>
      <c r="HSU342" s="47"/>
      <c r="HSV342" s="47"/>
      <c r="HSW342" s="47"/>
      <c r="HSX342" s="47"/>
      <c r="HSY342" s="47"/>
      <c r="HSZ342" s="47"/>
      <c r="HTA342" s="47"/>
      <c r="HTB342" s="47"/>
      <c r="HTC342" s="47"/>
      <c r="HTD342" s="47"/>
      <c r="HTE342" s="47"/>
      <c r="HTF342" s="47"/>
      <c r="HTG342" s="47"/>
      <c r="HTH342" s="47"/>
      <c r="HTI342" s="47"/>
      <c r="HTJ342" s="47"/>
      <c r="HTK342" s="47"/>
      <c r="HTL342" s="47"/>
      <c r="HTM342" s="47"/>
      <c r="HTN342" s="47"/>
      <c r="HTO342" s="47"/>
      <c r="HTP342" s="47"/>
      <c r="HTQ342" s="47"/>
      <c r="HTR342" s="47"/>
      <c r="HTS342" s="47"/>
      <c r="HTT342" s="47"/>
      <c r="HTU342" s="47"/>
      <c r="HTV342" s="47"/>
      <c r="HTW342" s="47"/>
      <c r="HTX342" s="47"/>
      <c r="HTY342" s="47"/>
      <c r="HTZ342" s="47"/>
      <c r="HUA342" s="47"/>
      <c r="HUB342" s="47"/>
      <c r="HUC342" s="47"/>
      <c r="HUD342" s="47"/>
      <c r="HUE342" s="47"/>
      <c r="HUF342" s="47"/>
      <c r="HUG342" s="47"/>
      <c r="HUH342" s="47"/>
      <c r="HUI342" s="47"/>
      <c r="HUJ342" s="47"/>
      <c r="HUK342" s="47"/>
      <c r="HUL342" s="47"/>
      <c r="HUM342" s="47"/>
      <c r="HUN342" s="47"/>
      <c r="HUO342" s="47"/>
      <c r="HUP342" s="47"/>
      <c r="HUQ342" s="47"/>
      <c r="HUR342" s="47"/>
      <c r="HUS342" s="47"/>
      <c r="HUT342" s="47"/>
      <c r="HUU342" s="47"/>
      <c r="HUV342" s="47"/>
      <c r="HUW342" s="47"/>
      <c r="HUX342" s="47"/>
      <c r="HUY342" s="47"/>
      <c r="HUZ342" s="47"/>
      <c r="HVA342" s="47"/>
      <c r="HVB342" s="47"/>
      <c r="HVC342" s="47"/>
      <c r="HVD342" s="47"/>
      <c r="HVE342" s="47"/>
      <c r="HVF342" s="47"/>
      <c r="HVG342" s="47"/>
      <c r="HVH342" s="47"/>
      <c r="HVI342" s="47"/>
      <c r="HVJ342" s="47"/>
      <c r="HVK342" s="47"/>
      <c r="HVL342" s="47"/>
      <c r="HVM342" s="47"/>
      <c r="HVN342" s="47"/>
      <c r="HVO342" s="47"/>
      <c r="HVP342" s="47"/>
      <c r="HVQ342" s="47"/>
      <c r="HVR342" s="47"/>
      <c r="HVS342" s="47"/>
      <c r="HVT342" s="47"/>
      <c r="HVU342" s="47"/>
      <c r="HVV342" s="47"/>
      <c r="HVW342" s="47"/>
      <c r="HVX342" s="47"/>
      <c r="HVY342" s="47"/>
      <c r="HVZ342" s="47"/>
      <c r="HWA342" s="47"/>
      <c r="HWB342" s="47"/>
      <c r="HWC342" s="47"/>
      <c r="HWD342" s="47"/>
      <c r="HWE342" s="47"/>
      <c r="HWF342" s="47"/>
      <c r="HWG342" s="47"/>
      <c r="HWH342" s="47"/>
      <c r="HWI342" s="47"/>
      <c r="HWJ342" s="47"/>
      <c r="HWK342" s="47"/>
      <c r="HWL342" s="47"/>
      <c r="HWM342" s="47"/>
      <c r="HWN342" s="47"/>
      <c r="HWO342" s="47"/>
      <c r="HWP342" s="47"/>
      <c r="HWQ342" s="47"/>
      <c r="HWR342" s="47"/>
      <c r="HWS342" s="47"/>
      <c r="HWT342" s="47"/>
      <c r="HWU342" s="47"/>
      <c r="HWV342" s="47"/>
      <c r="HWW342" s="47"/>
      <c r="HWX342" s="47"/>
      <c r="HWY342" s="47"/>
      <c r="HWZ342" s="47"/>
      <c r="HXA342" s="47"/>
      <c r="HXB342" s="47"/>
      <c r="HXC342" s="47"/>
      <c r="HXD342" s="47"/>
      <c r="HXE342" s="47"/>
      <c r="HXF342" s="47"/>
      <c r="HXG342" s="47"/>
      <c r="HXH342" s="47"/>
      <c r="HXI342" s="47"/>
      <c r="HXJ342" s="47"/>
      <c r="HXK342" s="47"/>
      <c r="HXL342" s="47"/>
      <c r="HXM342" s="47"/>
      <c r="HXN342" s="47"/>
      <c r="HXO342" s="47"/>
      <c r="HXP342" s="47"/>
      <c r="HXQ342" s="47"/>
      <c r="HXR342" s="47"/>
      <c r="HXS342" s="47"/>
      <c r="HXT342" s="47"/>
      <c r="HXU342" s="47"/>
      <c r="HXV342" s="47"/>
      <c r="HXW342" s="47"/>
      <c r="HXX342" s="47"/>
      <c r="HXY342" s="47"/>
      <c r="HXZ342" s="47"/>
      <c r="HYA342" s="47"/>
      <c r="HYB342" s="47"/>
      <c r="HYC342" s="47"/>
      <c r="HYD342" s="47"/>
      <c r="HYE342" s="47"/>
      <c r="HYF342" s="47"/>
      <c r="HYG342" s="47"/>
      <c r="HYH342" s="47"/>
      <c r="HYI342" s="47"/>
      <c r="HYJ342" s="47"/>
      <c r="HYK342" s="47"/>
      <c r="HYL342" s="47"/>
      <c r="HYM342" s="47"/>
      <c r="HYN342" s="47"/>
      <c r="HYO342" s="47"/>
      <c r="HYP342" s="47"/>
      <c r="HYQ342" s="47"/>
      <c r="HYR342" s="47"/>
      <c r="HYS342" s="47"/>
      <c r="HYT342" s="47"/>
      <c r="HYU342" s="47"/>
      <c r="HYV342" s="47"/>
      <c r="HYW342" s="47"/>
      <c r="HYX342" s="47"/>
      <c r="HYY342" s="47"/>
      <c r="HYZ342" s="47"/>
      <c r="HZA342" s="47"/>
      <c r="HZB342" s="47"/>
      <c r="HZC342" s="47"/>
      <c r="HZD342" s="47"/>
      <c r="HZE342" s="47"/>
      <c r="HZF342" s="47"/>
      <c r="HZG342" s="47"/>
      <c r="HZH342" s="47"/>
      <c r="HZI342" s="47"/>
      <c r="HZJ342" s="47"/>
      <c r="HZK342" s="47"/>
      <c r="HZL342" s="47"/>
      <c r="HZM342" s="47"/>
      <c r="HZN342" s="47"/>
      <c r="HZO342" s="47"/>
      <c r="HZP342" s="47"/>
      <c r="HZQ342" s="47"/>
      <c r="HZR342" s="47"/>
      <c r="HZS342" s="47"/>
      <c r="HZT342" s="47"/>
      <c r="HZU342" s="47"/>
      <c r="HZV342" s="47"/>
      <c r="HZW342" s="47"/>
      <c r="HZX342" s="47"/>
      <c r="HZY342" s="47"/>
      <c r="HZZ342" s="47"/>
      <c r="IAA342" s="47"/>
      <c r="IAB342" s="47"/>
      <c r="IAC342" s="47"/>
      <c r="IAD342" s="47"/>
      <c r="IAE342" s="47"/>
      <c r="IAF342" s="47"/>
      <c r="IAG342" s="47"/>
      <c r="IAH342" s="47"/>
      <c r="IAI342" s="47"/>
      <c r="IAJ342" s="47"/>
      <c r="IAK342" s="47"/>
      <c r="IAL342" s="47"/>
      <c r="IAM342" s="47"/>
      <c r="IAN342" s="47"/>
      <c r="IAO342" s="47"/>
      <c r="IAP342" s="47"/>
      <c r="IAQ342" s="47"/>
      <c r="IAR342" s="47"/>
      <c r="IAS342" s="47"/>
      <c r="IAT342" s="47"/>
      <c r="IAU342" s="47"/>
      <c r="IAV342" s="47"/>
      <c r="IAW342" s="47"/>
      <c r="IAX342" s="47"/>
      <c r="IAY342" s="47"/>
      <c r="IAZ342" s="47"/>
      <c r="IBA342" s="47"/>
      <c r="IBB342" s="47"/>
      <c r="IBC342" s="47"/>
      <c r="IBD342" s="47"/>
      <c r="IBE342" s="47"/>
      <c r="IBF342" s="47"/>
      <c r="IBG342" s="47"/>
      <c r="IBH342" s="47"/>
      <c r="IBI342" s="47"/>
      <c r="IBJ342" s="47"/>
      <c r="IBK342" s="47"/>
      <c r="IBL342" s="47"/>
      <c r="IBM342" s="47"/>
      <c r="IBN342" s="47"/>
      <c r="IBO342" s="47"/>
      <c r="IBP342" s="47"/>
      <c r="IBQ342" s="47"/>
      <c r="IBR342" s="47"/>
      <c r="IBS342" s="47"/>
      <c r="IBT342" s="47"/>
      <c r="IBU342" s="47"/>
      <c r="IBV342" s="47"/>
      <c r="IBW342" s="47"/>
      <c r="IBX342" s="47"/>
      <c r="IBY342" s="47"/>
      <c r="IBZ342" s="47"/>
      <c r="ICA342" s="47"/>
      <c r="ICB342" s="47"/>
      <c r="ICC342" s="47"/>
      <c r="ICD342" s="47"/>
      <c r="ICE342" s="47"/>
      <c r="ICF342" s="47"/>
      <c r="ICG342" s="47"/>
      <c r="ICH342" s="47"/>
      <c r="ICI342" s="47"/>
      <c r="ICJ342" s="47"/>
      <c r="ICK342" s="47"/>
      <c r="ICL342" s="47"/>
      <c r="ICM342" s="47"/>
      <c r="ICN342" s="47"/>
      <c r="ICO342" s="47"/>
      <c r="ICP342" s="47"/>
      <c r="ICQ342" s="47"/>
      <c r="ICR342" s="47"/>
      <c r="ICS342" s="47"/>
      <c r="ICT342" s="47"/>
      <c r="ICU342" s="47"/>
      <c r="ICV342" s="47"/>
      <c r="ICW342" s="47"/>
      <c r="ICX342" s="47"/>
      <c r="ICY342" s="47"/>
      <c r="ICZ342" s="47"/>
      <c r="IDA342" s="47"/>
      <c r="IDB342" s="47"/>
      <c r="IDC342" s="47"/>
      <c r="IDD342" s="47"/>
      <c r="IDE342" s="47"/>
      <c r="IDF342" s="47"/>
      <c r="IDG342" s="47"/>
      <c r="IDH342" s="47"/>
      <c r="IDI342" s="47"/>
      <c r="IDJ342" s="47"/>
      <c r="IDK342" s="47"/>
      <c r="IDL342" s="47"/>
      <c r="IDM342" s="47"/>
      <c r="IDN342" s="47"/>
      <c r="IDO342" s="47"/>
      <c r="IDP342" s="47"/>
      <c r="IDQ342" s="47"/>
      <c r="IDR342" s="47"/>
      <c r="IDS342" s="47"/>
      <c r="IDT342" s="47"/>
      <c r="IDU342" s="47"/>
      <c r="IDV342" s="47"/>
      <c r="IDW342" s="47"/>
      <c r="IDX342" s="47"/>
      <c r="IDY342" s="47"/>
      <c r="IDZ342" s="47"/>
      <c r="IEA342" s="47"/>
      <c r="IEB342" s="47"/>
      <c r="IEC342" s="47"/>
      <c r="IED342" s="47"/>
      <c r="IEE342" s="47"/>
      <c r="IEF342" s="47"/>
      <c r="IEG342" s="47"/>
      <c r="IEH342" s="47"/>
      <c r="IEI342" s="47"/>
      <c r="IEJ342" s="47"/>
      <c r="IEK342" s="47"/>
      <c r="IEL342" s="47"/>
      <c r="IEM342" s="47"/>
      <c r="IEN342" s="47"/>
      <c r="IEO342" s="47"/>
      <c r="IEP342" s="47"/>
      <c r="IEQ342" s="47"/>
      <c r="IER342" s="47"/>
      <c r="IES342" s="47"/>
      <c r="IET342" s="47"/>
      <c r="IEU342" s="47"/>
      <c r="IEV342" s="47"/>
      <c r="IEW342" s="47"/>
      <c r="IEX342" s="47"/>
      <c r="IEY342" s="47"/>
      <c r="IEZ342" s="47"/>
      <c r="IFA342" s="47"/>
      <c r="IFB342" s="47"/>
      <c r="IFC342" s="47"/>
      <c r="IFD342" s="47"/>
      <c r="IFE342" s="47"/>
      <c r="IFF342" s="47"/>
      <c r="IFG342" s="47"/>
      <c r="IFH342" s="47"/>
      <c r="IFI342" s="47"/>
      <c r="IFJ342" s="47"/>
      <c r="IFK342" s="47"/>
      <c r="IFL342" s="47"/>
      <c r="IFM342" s="47"/>
      <c r="IFN342" s="47"/>
      <c r="IFO342" s="47"/>
      <c r="IFP342" s="47"/>
      <c r="IFQ342" s="47"/>
      <c r="IFR342" s="47"/>
      <c r="IFS342" s="47"/>
      <c r="IFT342" s="47"/>
      <c r="IFU342" s="47"/>
      <c r="IFV342" s="47"/>
      <c r="IFW342" s="47"/>
      <c r="IFX342" s="47"/>
      <c r="IFY342" s="47"/>
      <c r="IFZ342" s="47"/>
      <c r="IGA342" s="47"/>
      <c r="IGB342" s="47"/>
      <c r="IGC342" s="47"/>
      <c r="IGD342" s="47"/>
      <c r="IGE342" s="47"/>
      <c r="IGF342" s="47"/>
      <c r="IGG342" s="47"/>
      <c r="IGH342" s="47"/>
      <c r="IGI342" s="47"/>
      <c r="IGJ342" s="47"/>
      <c r="IGK342" s="47"/>
      <c r="IGL342" s="47"/>
      <c r="IGM342" s="47"/>
      <c r="IGN342" s="47"/>
      <c r="IGO342" s="47"/>
      <c r="IGP342" s="47"/>
      <c r="IGQ342" s="47"/>
      <c r="IGR342" s="47"/>
      <c r="IGS342" s="47"/>
      <c r="IGT342" s="47"/>
      <c r="IGU342" s="47"/>
      <c r="IGV342" s="47"/>
      <c r="IGW342" s="47"/>
      <c r="IGX342" s="47"/>
      <c r="IGY342" s="47"/>
      <c r="IGZ342" s="47"/>
      <c r="IHA342" s="47"/>
      <c r="IHB342" s="47"/>
      <c r="IHC342" s="47"/>
      <c r="IHD342" s="47"/>
      <c r="IHE342" s="47"/>
      <c r="IHF342" s="47"/>
      <c r="IHG342" s="47"/>
      <c r="IHH342" s="47"/>
      <c r="IHI342" s="47"/>
      <c r="IHJ342" s="47"/>
      <c r="IHK342" s="47"/>
      <c r="IHL342" s="47"/>
      <c r="IHM342" s="47"/>
      <c r="IHN342" s="47"/>
      <c r="IHO342" s="47"/>
      <c r="IHP342" s="47"/>
      <c r="IHQ342" s="47"/>
      <c r="IHR342" s="47"/>
      <c r="IHS342" s="47"/>
      <c r="IHT342" s="47"/>
      <c r="IHU342" s="47"/>
      <c r="IHV342" s="47"/>
      <c r="IHW342" s="47"/>
      <c r="IHX342" s="47"/>
      <c r="IHY342" s="47"/>
      <c r="IHZ342" s="47"/>
      <c r="IIA342" s="47"/>
      <c r="IIB342" s="47"/>
      <c r="IIC342" s="47"/>
      <c r="IID342" s="47"/>
      <c r="IIE342" s="47"/>
      <c r="IIF342" s="47"/>
      <c r="IIG342" s="47"/>
      <c r="IIH342" s="47"/>
      <c r="III342" s="47"/>
      <c r="IIJ342" s="47"/>
      <c r="IIK342" s="47"/>
      <c r="IIL342" s="47"/>
      <c r="IIM342" s="47"/>
      <c r="IIN342" s="47"/>
      <c r="IIO342" s="47"/>
      <c r="IIP342" s="47"/>
      <c r="IIQ342" s="47"/>
      <c r="IIR342" s="47"/>
      <c r="IIS342" s="47"/>
      <c r="IIT342" s="47"/>
      <c r="IIU342" s="47"/>
      <c r="IIV342" s="47"/>
      <c r="IIW342" s="47"/>
      <c r="IIX342" s="47"/>
      <c r="IIY342" s="47"/>
      <c r="IIZ342" s="47"/>
      <c r="IJA342" s="47"/>
      <c r="IJB342" s="47"/>
      <c r="IJC342" s="47"/>
      <c r="IJD342" s="47"/>
      <c r="IJE342" s="47"/>
      <c r="IJF342" s="47"/>
      <c r="IJG342" s="47"/>
      <c r="IJH342" s="47"/>
      <c r="IJI342" s="47"/>
      <c r="IJJ342" s="47"/>
      <c r="IJK342" s="47"/>
      <c r="IJL342" s="47"/>
      <c r="IJM342" s="47"/>
      <c r="IJN342" s="47"/>
      <c r="IJO342" s="47"/>
      <c r="IJP342" s="47"/>
      <c r="IJQ342" s="47"/>
      <c r="IJR342" s="47"/>
      <c r="IJS342" s="47"/>
      <c r="IJT342" s="47"/>
      <c r="IJU342" s="47"/>
      <c r="IJV342" s="47"/>
      <c r="IJW342" s="47"/>
      <c r="IJX342" s="47"/>
      <c r="IJY342" s="47"/>
      <c r="IJZ342" s="47"/>
      <c r="IKA342" s="47"/>
      <c r="IKB342" s="47"/>
      <c r="IKC342" s="47"/>
      <c r="IKD342" s="47"/>
      <c r="IKE342" s="47"/>
      <c r="IKF342" s="47"/>
      <c r="IKG342" s="47"/>
      <c r="IKH342" s="47"/>
      <c r="IKI342" s="47"/>
      <c r="IKJ342" s="47"/>
      <c r="IKK342" s="47"/>
      <c r="IKL342" s="47"/>
      <c r="IKM342" s="47"/>
      <c r="IKN342" s="47"/>
      <c r="IKO342" s="47"/>
      <c r="IKP342" s="47"/>
      <c r="IKQ342" s="47"/>
      <c r="IKR342" s="47"/>
      <c r="IKS342" s="47"/>
      <c r="IKT342" s="47"/>
      <c r="IKU342" s="47"/>
      <c r="IKV342" s="47"/>
      <c r="IKW342" s="47"/>
      <c r="IKX342" s="47"/>
      <c r="IKY342" s="47"/>
      <c r="IKZ342" s="47"/>
      <c r="ILA342" s="47"/>
      <c r="ILB342" s="47"/>
      <c r="ILC342" s="47"/>
      <c r="ILD342" s="47"/>
      <c r="ILE342" s="47"/>
      <c r="ILF342" s="47"/>
      <c r="ILG342" s="47"/>
      <c r="ILH342" s="47"/>
      <c r="ILI342" s="47"/>
      <c r="ILJ342" s="47"/>
      <c r="ILK342" s="47"/>
      <c r="ILL342" s="47"/>
      <c r="ILM342" s="47"/>
      <c r="ILN342" s="47"/>
      <c r="ILO342" s="47"/>
      <c r="ILP342" s="47"/>
      <c r="ILQ342" s="47"/>
      <c r="ILR342" s="47"/>
      <c r="ILS342" s="47"/>
      <c r="ILT342" s="47"/>
      <c r="ILU342" s="47"/>
      <c r="ILV342" s="47"/>
      <c r="ILW342" s="47"/>
      <c r="ILX342" s="47"/>
      <c r="ILY342" s="47"/>
      <c r="ILZ342" s="47"/>
      <c r="IMA342" s="47"/>
      <c r="IMB342" s="47"/>
      <c r="IMC342" s="47"/>
      <c r="IMD342" s="47"/>
      <c r="IME342" s="47"/>
      <c r="IMF342" s="47"/>
      <c r="IMG342" s="47"/>
      <c r="IMH342" s="47"/>
      <c r="IMI342" s="47"/>
      <c r="IMJ342" s="47"/>
      <c r="IMK342" s="47"/>
      <c r="IML342" s="47"/>
      <c r="IMM342" s="47"/>
      <c r="IMN342" s="47"/>
      <c r="IMO342" s="47"/>
      <c r="IMP342" s="47"/>
      <c r="IMQ342" s="47"/>
      <c r="IMR342" s="47"/>
      <c r="IMS342" s="47"/>
      <c r="IMT342" s="47"/>
      <c r="IMU342" s="47"/>
      <c r="IMV342" s="47"/>
      <c r="IMW342" s="47"/>
      <c r="IMX342" s="47"/>
      <c r="IMY342" s="47"/>
      <c r="IMZ342" s="47"/>
      <c r="INA342" s="47"/>
      <c r="INB342" s="47"/>
      <c r="INC342" s="47"/>
      <c r="IND342" s="47"/>
      <c r="INE342" s="47"/>
      <c r="INF342" s="47"/>
      <c r="ING342" s="47"/>
      <c r="INH342" s="47"/>
      <c r="INI342" s="47"/>
      <c r="INJ342" s="47"/>
      <c r="INK342" s="47"/>
      <c r="INL342" s="47"/>
      <c r="INM342" s="47"/>
      <c r="INN342" s="47"/>
      <c r="INO342" s="47"/>
      <c r="INP342" s="47"/>
      <c r="INQ342" s="47"/>
      <c r="INR342" s="47"/>
      <c r="INS342" s="47"/>
      <c r="INT342" s="47"/>
      <c r="INU342" s="47"/>
      <c r="INV342" s="47"/>
      <c r="INW342" s="47"/>
      <c r="INX342" s="47"/>
      <c r="INY342" s="47"/>
      <c r="INZ342" s="47"/>
      <c r="IOA342" s="47"/>
      <c r="IOB342" s="47"/>
      <c r="IOC342" s="47"/>
      <c r="IOD342" s="47"/>
      <c r="IOE342" s="47"/>
      <c r="IOF342" s="47"/>
      <c r="IOG342" s="47"/>
      <c r="IOH342" s="47"/>
      <c r="IOI342" s="47"/>
      <c r="IOJ342" s="47"/>
      <c r="IOK342" s="47"/>
      <c r="IOL342" s="47"/>
      <c r="IOM342" s="47"/>
      <c r="ION342" s="47"/>
      <c r="IOO342" s="47"/>
      <c r="IOP342" s="47"/>
      <c r="IOQ342" s="47"/>
      <c r="IOR342" s="47"/>
      <c r="IOS342" s="47"/>
      <c r="IOT342" s="47"/>
      <c r="IOU342" s="47"/>
      <c r="IOV342" s="47"/>
      <c r="IOW342" s="47"/>
      <c r="IOX342" s="47"/>
      <c r="IOY342" s="47"/>
      <c r="IOZ342" s="47"/>
      <c r="IPA342" s="47"/>
      <c r="IPB342" s="47"/>
      <c r="IPC342" s="47"/>
      <c r="IPD342" s="47"/>
      <c r="IPE342" s="47"/>
      <c r="IPF342" s="47"/>
      <c r="IPG342" s="47"/>
      <c r="IPH342" s="47"/>
      <c r="IPI342" s="47"/>
      <c r="IPJ342" s="47"/>
      <c r="IPK342" s="47"/>
      <c r="IPL342" s="47"/>
      <c r="IPM342" s="47"/>
      <c r="IPN342" s="47"/>
      <c r="IPO342" s="47"/>
      <c r="IPP342" s="47"/>
      <c r="IPQ342" s="47"/>
      <c r="IPR342" s="47"/>
      <c r="IPS342" s="47"/>
      <c r="IPT342" s="47"/>
      <c r="IPU342" s="47"/>
      <c r="IPV342" s="47"/>
      <c r="IPW342" s="47"/>
      <c r="IPX342" s="47"/>
      <c r="IPY342" s="47"/>
      <c r="IPZ342" s="47"/>
      <c r="IQA342" s="47"/>
      <c r="IQB342" s="47"/>
      <c r="IQC342" s="47"/>
      <c r="IQD342" s="47"/>
      <c r="IQE342" s="47"/>
      <c r="IQF342" s="47"/>
      <c r="IQG342" s="47"/>
      <c r="IQH342" s="47"/>
      <c r="IQI342" s="47"/>
      <c r="IQJ342" s="47"/>
      <c r="IQK342" s="47"/>
      <c r="IQL342" s="47"/>
      <c r="IQM342" s="47"/>
      <c r="IQN342" s="47"/>
      <c r="IQO342" s="47"/>
      <c r="IQP342" s="47"/>
      <c r="IQQ342" s="47"/>
      <c r="IQR342" s="47"/>
      <c r="IQS342" s="47"/>
      <c r="IQT342" s="47"/>
      <c r="IQU342" s="47"/>
      <c r="IQV342" s="47"/>
      <c r="IQW342" s="47"/>
      <c r="IQX342" s="47"/>
      <c r="IQY342" s="47"/>
      <c r="IQZ342" s="47"/>
      <c r="IRA342" s="47"/>
      <c r="IRB342" s="47"/>
      <c r="IRC342" s="47"/>
      <c r="IRD342" s="47"/>
      <c r="IRE342" s="47"/>
      <c r="IRF342" s="47"/>
      <c r="IRG342" s="47"/>
      <c r="IRH342" s="47"/>
      <c r="IRI342" s="47"/>
      <c r="IRJ342" s="47"/>
      <c r="IRK342" s="47"/>
      <c r="IRL342" s="47"/>
      <c r="IRM342" s="47"/>
      <c r="IRN342" s="47"/>
      <c r="IRO342" s="47"/>
      <c r="IRP342" s="47"/>
      <c r="IRQ342" s="47"/>
      <c r="IRR342" s="47"/>
      <c r="IRS342" s="47"/>
      <c r="IRT342" s="47"/>
      <c r="IRU342" s="47"/>
      <c r="IRV342" s="47"/>
      <c r="IRW342" s="47"/>
      <c r="IRX342" s="47"/>
      <c r="IRY342" s="47"/>
      <c r="IRZ342" s="47"/>
      <c r="ISA342" s="47"/>
      <c r="ISB342" s="47"/>
      <c r="ISC342" s="47"/>
      <c r="ISD342" s="47"/>
      <c r="ISE342" s="47"/>
      <c r="ISF342" s="47"/>
      <c r="ISG342" s="47"/>
      <c r="ISH342" s="47"/>
      <c r="ISI342" s="47"/>
      <c r="ISJ342" s="47"/>
      <c r="ISK342" s="47"/>
      <c r="ISL342" s="47"/>
      <c r="ISM342" s="47"/>
      <c r="ISN342" s="47"/>
      <c r="ISO342" s="47"/>
      <c r="ISP342" s="47"/>
      <c r="ISQ342" s="47"/>
      <c r="ISR342" s="47"/>
      <c r="ISS342" s="47"/>
      <c r="IST342" s="47"/>
      <c r="ISU342" s="47"/>
      <c r="ISV342" s="47"/>
      <c r="ISW342" s="47"/>
      <c r="ISX342" s="47"/>
      <c r="ISY342" s="47"/>
      <c r="ISZ342" s="47"/>
      <c r="ITA342" s="47"/>
      <c r="ITB342" s="47"/>
      <c r="ITC342" s="47"/>
      <c r="ITD342" s="47"/>
      <c r="ITE342" s="47"/>
      <c r="ITF342" s="47"/>
      <c r="ITG342" s="47"/>
      <c r="ITH342" s="47"/>
      <c r="ITI342" s="47"/>
      <c r="ITJ342" s="47"/>
      <c r="ITK342" s="47"/>
      <c r="ITL342" s="47"/>
      <c r="ITM342" s="47"/>
      <c r="ITN342" s="47"/>
      <c r="ITO342" s="47"/>
      <c r="ITP342" s="47"/>
      <c r="ITQ342" s="47"/>
      <c r="ITR342" s="47"/>
      <c r="ITS342" s="47"/>
      <c r="ITT342" s="47"/>
      <c r="ITU342" s="47"/>
      <c r="ITV342" s="47"/>
      <c r="ITW342" s="47"/>
      <c r="ITX342" s="47"/>
      <c r="ITY342" s="47"/>
      <c r="ITZ342" s="47"/>
      <c r="IUA342" s="47"/>
      <c r="IUB342" s="47"/>
      <c r="IUC342" s="47"/>
      <c r="IUD342" s="47"/>
      <c r="IUE342" s="47"/>
      <c r="IUF342" s="47"/>
      <c r="IUG342" s="47"/>
      <c r="IUH342" s="47"/>
      <c r="IUI342" s="47"/>
      <c r="IUJ342" s="47"/>
      <c r="IUK342" s="47"/>
      <c r="IUL342" s="47"/>
      <c r="IUM342" s="47"/>
      <c r="IUN342" s="47"/>
      <c r="IUO342" s="47"/>
      <c r="IUP342" s="47"/>
      <c r="IUQ342" s="47"/>
      <c r="IUR342" s="47"/>
      <c r="IUS342" s="47"/>
      <c r="IUT342" s="47"/>
      <c r="IUU342" s="47"/>
      <c r="IUV342" s="47"/>
      <c r="IUW342" s="47"/>
      <c r="IUX342" s="47"/>
      <c r="IUY342" s="47"/>
      <c r="IUZ342" s="47"/>
      <c r="IVA342" s="47"/>
      <c r="IVB342" s="47"/>
      <c r="IVC342" s="47"/>
      <c r="IVD342" s="47"/>
      <c r="IVE342" s="47"/>
      <c r="IVF342" s="47"/>
      <c r="IVG342" s="47"/>
      <c r="IVH342" s="47"/>
      <c r="IVI342" s="47"/>
      <c r="IVJ342" s="47"/>
      <c r="IVK342" s="47"/>
      <c r="IVL342" s="47"/>
      <c r="IVM342" s="47"/>
      <c r="IVN342" s="47"/>
      <c r="IVO342" s="47"/>
      <c r="IVP342" s="47"/>
      <c r="IVQ342" s="47"/>
      <c r="IVR342" s="47"/>
      <c r="IVS342" s="47"/>
      <c r="IVT342" s="47"/>
      <c r="IVU342" s="47"/>
      <c r="IVV342" s="47"/>
      <c r="IVW342" s="47"/>
      <c r="IVX342" s="47"/>
      <c r="IVY342" s="47"/>
      <c r="IVZ342" s="47"/>
      <c r="IWA342" s="47"/>
      <c r="IWB342" s="47"/>
      <c r="IWC342" s="47"/>
      <c r="IWD342" s="47"/>
      <c r="IWE342" s="47"/>
      <c r="IWF342" s="47"/>
      <c r="IWG342" s="47"/>
      <c r="IWH342" s="47"/>
      <c r="IWI342" s="47"/>
      <c r="IWJ342" s="47"/>
      <c r="IWK342" s="47"/>
      <c r="IWL342" s="47"/>
      <c r="IWM342" s="47"/>
      <c r="IWN342" s="47"/>
      <c r="IWO342" s="47"/>
      <c r="IWP342" s="47"/>
      <c r="IWQ342" s="47"/>
      <c r="IWR342" s="47"/>
      <c r="IWS342" s="47"/>
      <c r="IWT342" s="47"/>
      <c r="IWU342" s="47"/>
      <c r="IWV342" s="47"/>
      <c r="IWW342" s="47"/>
      <c r="IWX342" s="47"/>
      <c r="IWY342" s="47"/>
      <c r="IWZ342" s="47"/>
      <c r="IXA342" s="47"/>
      <c r="IXB342" s="47"/>
      <c r="IXC342" s="47"/>
      <c r="IXD342" s="47"/>
      <c r="IXE342" s="47"/>
      <c r="IXF342" s="47"/>
      <c r="IXG342" s="47"/>
      <c r="IXH342" s="47"/>
      <c r="IXI342" s="47"/>
      <c r="IXJ342" s="47"/>
      <c r="IXK342" s="47"/>
      <c r="IXL342" s="47"/>
      <c r="IXM342" s="47"/>
      <c r="IXN342" s="47"/>
      <c r="IXO342" s="47"/>
      <c r="IXP342" s="47"/>
      <c r="IXQ342" s="47"/>
      <c r="IXR342" s="47"/>
      <c r="IXS342" s="47"/>
      <c r="IXT342" s="47"/>
      <c r="IXU342" s="47"/>
      <c r="IXV342" s="47"/>
      <c r="IXW342" s="47"/>
      <c r="IXX342" s="47"/>
      <c r="IXY342" s="47"/>
      <c r="IXZ342" s="47"/>
      <c r="IYA342" s="47"/>
      <c r="IYB342" s="47"/>
      <c r="IYC342" s="47"/>
      <c r="IYD342" s="47"/>
      <c r="IYE342" s="47"/>
      <c r="IYF342" s="47"/>
      <c r="IYG342" s="47"/>
      <c r="IYH342" s="47"/>
      <c r="IYI342" s="47"/>
      <c r="IYJ342" s="47"/>
      <c r="IYK342" s="47"/>
      <c r="IYL342" s="47"/>
      <c r="IYM342" s="47"/>
      <c r="IYN342" s="47"/>
      <c r="IYO342" s="47"/>
      <c r="IYP342" s="47"/>
      <c r="IYQ342" s="47"/>
      <c r="IYR342" s="47"/>
      <c r="IYS342" s="47"/>
      <c r="IYT342" s="47"/>
      <c r="IYU342" s="47"/>
      <c r="IYV342" s="47"/>
      <c r="IYW342" s="47"/>
      <c r="IYX342" s="47"/>
      <c r="IYY342" s="47"/>
      <c r="IYZ342" s="47"/>
      <c r="IZA342" s="47"/>
      <c r="IZB342" s="47"/>
      <c r="IZC342" s="47"/>
      <c r="IZD342" s="47"/>
      <c r="IZE342" s="47"/>
      <c r="IZF342" s="47"/>
      <c r="IZG342" s="47"/>
      <c r="IZH342" s="47"/>
      <c r="IZI342" s="47"/>
      <c r="IZJ342" s="47"/>
      <c r="IZK342" s="47"/>
      <c r="IZL342" s="47"/>
      <c r="IZM342" s="47"/>
      <c r="IZN342" s="47"/>
      <c r="IZO342" s="47"/>
      <c r="IZP342" s="47"/>
      <c r="IZQ342" s="47"/>
      <c r="IZR342" s="47"/>
      <c r="IZS342" s="47"/>
      <c r="IZT342" s="47"/>
      <c r="IZU342" s="47"/>
      <c r="IZV342" s="47"/>
      <c r="IZW342" s="47"/>
      <c r="IZX342" s="47"/>
      <c r="IZY342" s="47"/>
      <c r="IZZ342" s="47"/>
      <c r="JAA342" s="47"/>
      <c r="JAB342" s="47"/>
      <c r="JAC342" s="47"/>
      <c r="JAD342" s="47"/>
      <c r="JAE342" s="47"/>
      <c r="JAF342" s="47"/>
      <c r="JAG342" s="47"/>
      <c r="JAH342" s="47"/>
      <c r="JAI342" s="47"/>
      <c r="JAJ342" s="47"/>
      <c r="JAK342" s="47"/>
      <c r="JAL342" s="47"/>
      <c r="JAM342" s="47"/>
      <c r="JAN342" s="47"/>
      <c r="JAO342" s="47"/>
      <c r="JAP342" s="47"/>
      <c r="JAQ342" s="47"/>
      <c r="JAR342" s="47"/>
      <c r="JAS342" s="47"/>
      <c r="JAT342" s="47"/>
      <c r="JAU342" s="47"/>
      <c r="JAV342" s="47"/>
      <c r="JAW342" s="47"/>
      <c r="JAX342" s="47"/>
      <c r="JAY342" s="47"/>
      <c r="JAZ342" s="47"/>
      <c r="JBA342" s="47"/>
      <c r="JBB342" s="47"/>
      <c r="JBC342" s="47"/>
      <c r="JBD342" s="47"/>
      <c r="JBE342" s="47"/>
      <c r="JBF342" s="47"/>
      <c r="JBG342" s="47"/>
      <c r="JBH342" s="47"/>
      <c r="JBI342" s="47"/>
      <c r="JBJ342" s="47"/>
      <c r="JBK342" s="47"/>
      <c r="JBL342" s="47"/>
      <c r="JBM342" s="47"/>
      <c r="JBN342" s="47"/>
      <c r="JBO342" s="47"/>
      <c r="JBP342" s="47"/>
      <c r="JBQ342" s="47"/>
      <c r="JBR342" s="47"/>
      <c r="JBS342" s="47"/>
      <c r="JBT342" s="47"/>
      <c r="JBU342" s="47"/>
      <c r="JBV342" s="47"/>
      <c r="JBW342" s="47"/>
      <c r="JBX342" s="47"/>
      <c r="JBY342" s="47"/>
      <c r="JBZ342" s="47"/>
      <c r="JCA342" s="47"/>
      <c r="JCB342" s="47"/>
      <c r="JCC342" s="47"/>
      <c r="JCD342" s="47"/>
      <c r="JCE342" s="47"/>
      <c r="JCF342" s="47"/>
      <c r="JCG342" s="47"/>
      <c r="JCH342" s="47"/>
      <c r="JCI342" s="47"/>
      <c r="JCJ342" s="47"/>
      <c r="JCK342" s="47"/>
      <c r="JCL342" s="47"/>
      <c r="JCM342" s="47"/>
      <c r="JCN342" s="47"/>
      <c r="JCO342" s="47"/>
      <c r="JCP342" s="47"/>
      <c r="JCQ342" s="47"/>
      <c r="JCR342" s="47"/>
      <c r="JCS342" s="47"/>
      <c r="JCT342" s="47"/>
      <c r="JCU342" s="47"/>
      <c r="JCV342" s="47"/>
      <c r="JCW342" s="47"/>
      <c r="JCX342" s="47"/>
      <c r="JCY342" s="47"/>
      <c r="JCZ342" s="47"/>
      <c r="JDA342" s="47"/>
      <c r="JDB342" s="47"/>
      <c r="JDC342" s="47"/>
      <c r="JDD342" s="47"/>
      <c r="JDE342" s="47"/>
      <c r="JDF342" s="47"/>
      <c r="JDG342" s="47"/>
      <c r="JDH342" s="47"/>
      <c r="JDI342" s="47"/>
      <c r="JDJ342" s="47"/>
      <c r="JDK342" s="47"/>
      <c r="JDL342" s="47"/>
      <c r="JDM342" s="47"/>
      <c r="JDN342" s="47"/>
      <c r="JDO342" s="47"/>
      <c r="JDP342" s="47"/>
      <c r="JDQ342" s="47"/>
      <c r="JDR342" s="47"/>
      <c r="JDS342" s="47"/>
      <c r="JDT342" s="47"/>
      <c r="JDU342" s="47"/>
      <c r="JDV342" s="47"/>
      <c r="JDW342" s="47"/>
      <c r="JDX342" s="47"/>
      <c r="JDY342" s="47"/>
      <c r="JDZ342" s="47"/>
      <c r="JEA342" s="47"/>
      <c r="JEB342" s="47"/>
      <c r="JEC342" s="47"/>
      <c r="JED342" s="47"/>
      <c r="JEE342" s="47"/>
      <c r="JEF342" s="47"/>
      <c r="JEG342" s="47"/>
      <c r="JEH342" s="47"/>
      <c r="JEI342" s="47"/>
      <c r="JEJ342" s="47"/>
      <c r="JEK342" s="47"/>
      <c r="JEL342" s="47"/>
      <c r="JEM342" s="47"/>
      <c r="JEN342" s="47"/>
      <c r="JEO342" s="47"/>
      <c r="JEP342" s="47"/>
      <c r="JEQ342" s="47"/>
      <c r="JER342" s="47"/>
      <c r="JES342" s="47"/>
      <c r="JET342" s="47"/>
      <c r="JEU342" s="47"/>
      <c r="JEV342" s="47"/>
      <c r="JEW342" s="47"/>
      <c r="JEX342" s="47"/>
      <c r="JEY342" s="47"/>
      <c r="JEZ342" s="47"/>
      <c r="JFA342" s="47"/>
      <c r="JFB342" s="47"/>
      <c r="JFC342" s="47"/>
      <c r="JFD342" s="47"/>
      <c r="JFE342" s="47"/>
      <c r="JFF342" s="47"/>
      <c r="JFG342" s="47"/>
      <c r="JFH342" s="47"/>
      <c r="JFI342" s="47"/>
      <c r="JFJ342" s="47"/>
      <c r="JFK342" s="47"/>
      <c r="JFL342" s="47"/>
      <c r="JFM342" s="47"/>
      <c r="JFN342" s="47"/>
      <c r="JFO342" s="47"/>
      <c r="JFP342" s="47"/>
      <c r="JFQ342" s="47"/>
      <c r="JFR342" s="47"/>
      <c r="JFS342" s="47"/>
      <c r="JFT342" s="47"/>
      <c r="JFU342" s="47"/>
      <c r="JFV342" s="47"/>
      <c r="JFW342" s="47"/>
      <c r="JFX342" s="47"/>
      <c r="JFY342" s="47"/>
      <c r="JFZ342" s="47"/>
      <c r="JGA342" s="47"/>
      <c r="JGB342" s="47"/>
      <c r="JGC342" s="47"/>
      <c r="JGD342" s="47"/>
      <c r="JGE342" s="47"/>
      <c r="JGF342" s="47"/>
      <c r="JGG342" s="47"/>
      <c r="JGH342" s="47"/>
      <c r="JGI342" s="47"/>
      <c r="JGJ342" s="47"/>
      <c r="JGK342" s="47"/>
      <c r="JGL342" s="47"/>
      <c r="JGM342" s="47"/>
      <c r="JGN342" s="47"/>
      <c r="JGO342" s="47"/>
      <c r="JGP342" s="47"/>
      <c r="JGQ342" s="47"/>
      <c r="JGR342" s="47"/>
      <c r="JGS342" s="47"/>
      <c r="JGT342" s="47"/>
      <c r="JGU342" s="47"/>
      <c r="JGV342" s="47"/>
      <c r="JGW342" s="47"/>
      <c r="JGX342" s="47"/>
      <c r="JGY342" s="47"/>
      <c r="JGZ342" s="47"/>
      <c r="JHA342" s="47"/>
      <c r="JHB342" s="47"/>
      <c r="JHC342" s="47"/>
      <c r="JHD342" s="47"/>
      <c r="JHE342" s="47"/>
      <c r="JHF342" s="47"/>
      <c r="JHG342" s="47"/>
      <c r="JHH342" s="47"/>
      <c r="JHI342" s="47"/>
      <c r="JHJ342" s="47"/>
      <c r="JHK342" s="47"/>
      <c r="JHL342" s="47"/>
      <c r="JHM342" s="47"/>
      <c r="JHN342" s="47"/>
      <c r="JHO342" s="47"/>
      <c r="JHP342" s="47"/>
      <c r="JHQ342" s="47"/>
      <c r="JHR342" s="47"/>
      <c r="JHS342" s="47"/>
      <c r="JHT342" s="47"/>
      <c r="JHU342" s="47"/>
      <c r="JHV342" s="47"/>
      <c r="JHW342" s="47"/>
      <c r="JHX342" s="47"/>
      <c r="JHY342" s="47"/>
      <c r="JHZ342" s="47"/>
      <c r="JIA342" s="47"/>
      <c r="JIB342" s="47"/>
      <c r="JIC342" s="47"/>
      <c r="JID342" s="47"/>
      <c r="JIE342" s="47"/>
      <c r="JIF342" s="47"/>
      <c r="JIG342" s="47"/>
      <c r="JIH342" s="47"/>
      <c r="JII342" s="47"/>
      <c r="JIJ342" s="47"/>
      <c r="JIK342" s="47"/>
      <c r="JIL342" s="47"/>
      <c r="JIM342" s="47"/>
      <c r="JIN342" s="47"/>
      <c r="JIO342" s="47"/>
      <c r="JIP342" s="47"/>
      <c r="JIQ342" s="47"/>
      <c r="JIR342" s="47"/>
      <c r="JIS342" s="47"/>
      <c r="JIT342" s="47"/>
      <c r="JIU342" s="47"/>
      <c r="JIV342" s="47"/>
      <c r="JIW342" s="47"/>
      <c r="JIX342" s="47"/>
      <c r="JIY342" s="47"/>
      <c r="JIZ342" s="47"/>
      <c r="JJA342" s="47"/>
      <c r="JJB342" s="47"/>
      <c r="JJC342" s="47"/>
      <c r="JJD342" s="47"/>
      <c r="JJE342" s="47"/>
      <c r="JJF342" s="47"/>
      <c r="JJG342" s="47"/>
      <c r="JJH342" s="47"/>
      <c r="JJI342" s="47"/>
      <c r="JJJ342" s="47"/>
      <c r="JJK342" s="47"/>
      <c r="JJL342" s="47"/>
      <c r="JJM342" s="47"/>
      <c r="JJN342" s="47"/>
      <c r="JJO342" s="47"/>
      <c r="JJP342" s="47"/>
      <c r="JJQ342" s="47"/>
      <c r="JJR342" s="47"/>
      <c r="JJS342" s="47"/>
      <c r="JJT342" s="47"/>
      <c r="JJU342" s="47"/>
      <c r="JJV342" s="47"/>
      <c r="JJW342" s="47"/>
      <c r="JJX342" s="47"/>
      <c r="JJY342" s="47"/>
      <c r="JJZ342" s="47"/>
      <c r="JKA342" s="47"/>
      <c r="JKB342" s="47"/>
      <c r="JKC342" s="47"/>
      <c r="JKD342" s="47"/>
      <c r="JKE342" s="47"/>
      <c r="JKF342" s="47"/>
      <c r="JKG342" s="47"/>
      <c r="JKH342" s="47"/>
      <c r="JKI342" s="47"/>
      <c r="JKJ342" s="47"/>
      <c r="JKK342" s="47"/>
      <c r="JKL342" s="47"/>
      <c r="JKM342" s="47"/>
      <c r="JKN342" s="47"/>
      <c r="JKO342" s="47"/>
      <c r="JKP342" s="47"/>
      <c r="JKQ342" s="47"/>
      <c r="JKR342" s="47"/>
      <c r="JKS342" s="47"/>
      <c r="JKT342" s="47"/>
      <c r="JKU342" s="47"/>
      <c r="JKV342" s="47"/>
      <c r="JKW342" s="47"/>
      <c r="JKX342" s="47"/>
      <c r="JKY342" s="47"/>
      <c r="JKZ342" s="47"/>
      <c r="JLA342" s="47"/>
      <c r="JLB342" s="47"/>
      <c r="JLC342" s="47"/>
      <c r="JLD342" s="47"/>
      <c r="JLE342" s="47"/>
      <c r="JLF342" s="47"/>
      <c r="JLG342" s="47"/>
      <c r="JLH342" s="47"/>
      <c r="JLI342" s="47"/>
      <c r="JLJ342" s="47"/>
      <c r="JLK342" s="47"/>
      <c r="JLL342" s="47"/>
      <c r="JLM342" s="47"/>
      <c r="JLN342" s="47"/>
      <c r="JLO342" s="47"/>
      <c r="JLP342" s="47"/>
      <c r="JLQ342" s="47"/>
      <c r="JLR342" s="47"/>
      <c r="JLS342" s="47"/>
      <c r="JLT342" s="47"/>
      <c r="JLU342" s="47"/>
      <c r="JLV342" s="47"/>
      <c r="JLW342" s="47"/>
      <c r="JLX342" s="47"/>
      <c r="JLY342" s="47"/>
      <c r="JLZ342" s="47"/>
      <c r="JMA342" s="47"/>
      <c r="JMB342" s="47"/>
      <c r="JMC342" s="47"/>
      <c r="JMD342" s="47"/>
      <c r="JME342" s="47"/>
      <c r="JMF342" s="47"/>
      <c r="JMG342" s="47"/>
      <c r="JMH342" s="47"/>
      <c r="JMI342" s="47"/>
      <c r="JMJ342" s="47"/>
      <c r="JMK342" s="47"/>
      <c r="JML342" s="47"/>
      <c r="JMM342" s="47"/>
      <c r="JMN342" s="47"/>
      <c r="JMO342" s="47"/>
      <c r="JMP342" s="47"/>
      <c r="JMQ342" s="47"/>
      <c r="JMR342" s="47"/>
      <c r="JMS342" s="47"/>
      <c r="JMT342" s="47"/>
      <c r="JMU342" s="47"/>
      <c r="JMV342" s="47"/>
      <c r="JMW342" s="47"/>
      <c r="JMX342" s="47"/>
      <c r="JMY342" s="47"/>
      <c r="JMZ342" s="47"/>
      <c r="JNA342" s="47"/>
      <c r="JNB342" s="47"/>
      <c r="JNC342" s="47"/>
      <c r="JND342" s="47"/>
      <c r="JNE342" s="47"/>
      <c r="JNF342" s="47"/>
      <c r="JNG342" s="47"/>
      <c r="JNH342" s="47"/>
      <c r="JNI342" s="47"/>
      <c r="JNJ342" s="47"/>
      <c r="JNK342" s="47"/>
      <c r="JNL342" s="47"/>
      <c r="JNM342" s="47"/>
      <c r="JNN342" s="47"/>
      <c r="JNO342" s="47"/>
      <c r="JNP342" s="47"/>
      <c r="JNQ342" s="47"/>
      <c r="JNR342" s="47"/>
      <c r="JNS342" s="47"/>
      <c r="JNT342" s="47"/>
      <c r="JNU342" s="47"/>
      <c r="JNV342" s="47"/>
      <c r="JNW342" s="47"/>
      <c r="JNX342" s="47"/>
      <c r="JNY342" s="47"/>
      <c r="JNZ342" s="47"/>
      <c r="JOA342" s="47"/>
      <c r="JOB342" s="47"/>
      <c r="JOC342" s="47"/>
      <c r="JOD342" s="47"/>
      <c r="JOE342" s="47"/>
      <c r="JOF342" s="47"/>
      <c r="JOG342" s="47"/>
      <c r="JOH342" s="47"/>
      <c r="JOI342" s="47"/>
      <c r="JOJ342" s="47"/>
      <c r="JOK342" s="47"/>
      <c r="JOL342" s="47"/>
      <c r="JOM342" s="47"/>
      <c r="JON342" s="47"/>
      <c r="JOO342" s="47"/>
      <c r="JOP342" s="47"/>
      <c r="JOQ342" s="47"/>
      <c r="JOR342" s="47"/>
      <c r="JOS342" s="47"/>
      <c r="JOT342" s="47"/>
      <c r="JOU342" s="47"/>
      <c r="JOV342" s="47"/>
      <c r="JOW342" s="47"/>
      <c r="JOX342" s="47"/>
      <c r="JOY342" s="47"/>
      <c r="JOZ342" s="47"/>
      <c r="JPA342" s="47"/>
      <c r="JPB342" s="47"/>
      <c r="JPC342" s="47"/>
      <c r="JPD342" s="47"/>
      <c r="JPE342" s="47"/>
      <c r="JPF342" s="47"/>
      <c r="JPG342" s="47"/>
      <c r="JPH342" s="47"/>
      <c r="JPI342" s="47"/>
      <c r="JPJ342" s="47"/>
      <c r="JPK342" s="47"/>
      <c r="JPL342" s="47"/>
      <c r="JPM342" s="47"/>
      <c r="JPN342" s="47"/>
      <c r="JPO342" s="47"/>
      <c r="JPP342" s="47"/>
      <c r="JPQ342" s="47"/>
      <c r="JPR342" s="47"/>
      <c r="JPS342" s="47"/>
      <c r="JPT342" s="47"/>
      <c r="JPU342" s="47"/>
      <c r="JPV342" s="47"/>
      <c r="JPW342" s="47"/>
      <c r="JPX342" s="47"/>
      <c r="JPY342" s="47"/>
      <c r="JPZ342" s="47"/>
      <c r="JQA342" s="47"/>
      <c r="JQB342" s="47"/>
      <c r="JQC342" s="47"/>
      <c r="JQD342" s="47"/>
      <c r="JQE342" s="47"/>
      <c r="JQF342" s="47"/>
      <c r="JQG342" s="47"/>
      <c r="JQH342" s="47"/>
      <c r="JQI342" s="47"/>
      <c r="JQJ342" s="47"/>
      <c r="JQK342" s="47"/>
      <c r="JQL342" s="47"/>
      <c r="JQM342" s="47"/>
      <c r="JQN342" s="47"/>
      <c r="JQO342" s="47"/>
      <c r="JQP342" s="47"/>
      <c r="JQQ342" s="47"/>
      <c r="JQR342" s="47"/>
      <c r="JQS342" s="47"/>
      <c r="JQT342" s="47"/>
      <c r="JQU342" s="47"/>
      <c r="JQV342" s="47"/>
      <c r="JQW342" s="47"/>
      <c r="JQX342" s="47"/>
      <c r="JQY342" s="47"/>
      <c r="JQZ342" s="47"/>
      <c r="JRA342" s="47"/>
      <c r="JRB342" s="47"/>
      <c r="JRC342" s="47"/>
      <c r="JRD342" s="47"/>
      <c r="JRE342" s="47"/>
      <c r="JRF342" s="47"/>
      <c r="JRG342" s="47"/>
      <c r="JRH342" s="47"/>
      <c r="JRI342" s="47"/>
      <c r="JRJ342" s="47"/>
      <c r="JRK342" s="47"/>
      <c r="JRL342" s="47"/>
      <c r="JRM342" s="47"/>
      <c r="JRN342" s="47"/>
      <c r="JRO342" s="47"/>
      <c r="JRP342" s="47"/>
      <c r="JRQ342" s="47"/>
      <c r="JRR342" s="47"/>
      <c r="JRS342" s="47"/>
      <c r="JRT342" s="47"/>
      <c r="JRU342" s="47"/>
      <c r="JRV342" s="47"/>
      <c r="JRW342" s="47"/>
      <c r="JRX342" s="47"/>
      <c r="JRY342" s="47"/>
      <c r="JRZ342" s="47"/>
      <c r="JSA342" s="47"/>
      <c r="JSB342" s="47"/>
      <c r="JSC342" s="47"/>
      <c r="JSD342" s="47"/>
      <c r="JSE342" s="47"/>
      <c r="JSF342" s="47"/>
      <c r="JSG342" s="47"/>
      <c r="JSH342" s="47"/>
      <c r="JSI342" s="47"/>
      <c r="JSJ342" s="47"/>
      <c r="JSK342" s="47"/>
      <c r="JSL342" s="47"/>
      <c r="JSM342" s="47"/>
      <c r="JSN342" s="47"/>
      <c r="JSO342" s="47"/>
      <c r="JSP342" s="47"/>
      <c r="JSQ342" s="47"/>
      <c r="JSR342" s="47"/>
      <c r="JSS342" s="47"/>
      <c r="JST342" s="47"/>
      <c r="JSU342" s="47"/>
      <c r="JSV342" s="47"/>
      <c r="JSW342" s="47"/>
      <c r="JSX342" s="47"/>
      <c r="JSY342" s="47"/>
      <c r="JSZ342" s="47"/>
      <c r="JTA342" s="47"/>
      <c r="JTB342" s="47"/>
      <c r="JTC342" s="47"/>
      <c r="JTD342" s="47"/>
      <c r="JTE342" s="47"/>
      <c r="JTF342" s="47"/>
      <c r="JTG342" s="47"/>
      <c r="JTH342" s="47"/>
      <c r="JTI342" s="47"/>
      <c r="JTJ342" s="47"/>
      <c r="JTK342" s="47"/>
      <c r="JTL342" s="47"/>
      <c r="JTM342" s="47"/>
      <c r="JTN342" s="47"/>
      <c r="JTO342" s="47"/>
      <c r="JTP342" s="47"/>
      <c r="JTQ342" s="47"/>
      <c r="JTR342" s="47"/>
      <c r="JTS342" s="47"/>
      <c r="JTT342" s="47"/>
      <c r="JTU342" s="47"/>
      <c r="JTV342" s="47"/>
      <c r="JTW342" s="47"/>
      <c r="JTX342" s="47"/>
      <c r="JTY342" s="47"/>
      <c r="JTZ342" s="47"/>
      <c r="JUA342" s="47"/>
      <c r="JUB342" s="47"/>
      <c r="JUC342" s="47"/>
      <c r="JUD342" s="47"/>
      <c r="JUE342" s="47"/>
      <c r="JUF342" s="47"/>
      <c r="JUG342" s="47"/>
      <c r="JUH342" s="47"/>
      <c r="JUI342" s="47"/>
      <c r="JUJ342" s="47"/>
      <c r="JUK342" s="47"/>
      <c r="JUL342" s="47"/>
      <c r="JUM342" s="47"/>
      <c r="JUN342" s="47"/>
      <c r="JUO342" s="47"/>
      <c r="JUP342" s="47"/>
      <c r="JUQ342" s="47"/>
      <c r="JUR342" s="47"/>
      <c r="JUS342" s="47"/>
      <c r="JUT342" s="47"/>
      <c r="JUU342" s="47"/>
      <c r="JUV342" s="47"/>
      <c r="JUW342" s="47"/>
      <c r="JUX342" s="47"/>
      <c r="JUY342" s="47"/>
      <c r="JUZ342" s="47"/>
      <c r="JVA342" s="47"/>
      <c r="JVB342" s="47"/>
      <c r="JVC342" s="47"/>
      <c r="JVD342" s="47"/>
      <c r="JVE342" s="47"/>
      <c r="JVF342" s="47"/>
      <c r="JVG342" s="47"/>
      <c r="JVH342" s="47"/>
      <c r="JVI342" s="47"/>
      <c r="JVJ342" s="47"/>
      <c r="JVK342" s="47"/>
      <c r="JVL342" s="47"/>
      <c r="JVM342" s="47"/>
      <c r="JVN342" s="47"/>
      <c r="JVO342" s="47"/>
      <c r="JVP342" s="47"/>
      <c r="JVQ342" s="47"/>
      <c r="JVR342" s="47"/>
      <c r="JVS342" s="47"/>
      <c r="JVT342" s="47"/>
      <c r="JVU342" s="47"/>
      <c r="JVV342" s="47"/>
      <c r="JVW342" s="47"/>
      <c r="JVX342" s="47"/>
      <c r="JVY342" s="47"/>
      <c r="JVZ342" s="47"/>
      <c r="JWA342" s="47"/>
      <c r="JWB342" s="47"/>
      <c r="JWC342" s="47"/>
      <c r="JWD342" s="47"/>
      <c r="JWE342" s="47"/>
      <c r="JWF342" s="47"/>
      <c r="JWG342" s="47"/>
      <c r="JWH342" s="47"/>
      <c r="JWI342" s="47"/>
      <c r="JWJ342" s="47"/>
      <c r="JWK342" s="47"/>
      <c r="JWL342" s="47"/>
      <c r="JWM342" s="47"/>
      <c r="JWN342" s="47"/>
      <c r="JWO342" s="47"/>
      <c r="JWP342" s="47"/>
      <c r="JWQ342" s="47"/>
      <c r="JWR342" s="47"/>
      <c r="JWS342" s="47"/>
      <c r="JWT342" s="47"/>
      <c r="JWU342" s="47"/>
      <c r="JWV342" s="47"/>
      <c r="JWW342" s="47"/>
      <c r="JWX342" s="47"/>
      <c r="JWY342" s="47"/>
      <c r="JWZ342" s="47"/>
      <c r="JXA342" s="47"/>
      <c r="JXB342" s="47"/>
      <c r="JXC342" s="47"/>
      <c r="JXD342" s="47"/>
      <c r="JXE342" s="47"/>
      <c r="JXF342" s="47"/>
      <c r="JXG342" s="47"/>
      <c r="JXH342" s="47"/>
      <c r="JXI342" s="47"/>
      <c r="JXJ342" s="47"/>
      <c r="JXK342" s="47"/>
      <c r="JXL342" s="47"/>
      <c r="JXM342" s="47"/>
      <c r="JXN342" s="47"/>
      <c r="JXO342" s="47"/>
      <c r="JXP342" s="47"/>
      <c r="JXQ342" s="47"/>
      <c r="JXR342" s="47"/>
      <c r="JXS342" s="47"/>
      <c r="JXT342" s="47"/>
      <c r="JXU342" s="47"/>
      <c r="JXV342" s="47"/>
      <c r="JXW342" s="47"/>
      <c r="JXX342" s="47"/>
      <c r="JXY342" s="47"/>
      <c r="JXZ342" s="47"/>
      <c r="JYA342" s="47"/>
      <c r="JYB342" s="47"/>
      <c r="JYC342" s="47"/>
      <c r="JYD342" s="47"/>
      <c r="JYE342" s="47"/>
      <c r="JYF342" s="47"/>
      <c r="JYG342" s="47"/>
      <c r="JYH342" s="47"/>
      <c r="JYI342" s="47"/>
      <c r="JYJ342" s="47"/>
      <c r="JYK342" s="47"/>
      <c r="JYL342" s="47"/>
      <c r="JYM342" s="47"/>
      <c r="JYN342" s="47"/>
      <c r="JYO342" s="47"/>
      <c r="JYP342" s="47"/>
      <c r="JYQ342" s="47"/>
      <c r="JYR342" s="47"/>
      <c r="JYS342" s="47"/>
      <c r="JYT342" s="47"/>
      <c r="JYU342" s="47"/>
      <c r="JYV342" s="47"/>
      <c r="JYW342" s="47"/>
      <c r="JYX342" s="47"/>
      <c r="JYY342" s="47"/>
      <c r="JYZ342" s="47"/>
      <c r="JZA342" s="47"/>
      <c r="JZB342" s="47"/>
      <c r="JZC342" s="47"/>
      <c r="JZD342" s="47"/>
      <c r="JZE342" s="47"/>
      <c r="JZF342" s="47"/>
      <c r="JZG342" s="47"/>
      <c r="JZH342" s="47"/>
      <c r="JZI342" s="47"/>
      <c r="JZJ342" s="47"/>
      <c r="JZK342" s="47"/>
      <c r="JZL342" s="47"/>
      <c r="JZM342" s="47"/>
      <c r="JZN342" s="47"/>
      <c r="JZO342" s="47"/>
      <c r="JZP342" s="47"/>
      <c r="JZQ342" s="47"/>
      <c r="JZR342" s="47"/>
      <c r="JZS342" s="47"/>
      <c r="JZT342" s="47"/>
      <c r="JZU342" s="47"/>
      <c r="JZV342" s="47"/>
      <c r="JZW342" s="47"/>
      <c r="JZX342" s="47"/>
      <c r="JZY342" s="47"/>
      <c r="JZZ342" s="47"/>
      <c r="KAA342" s="47"/>
      <c r="KAB342" s="47"/>
      <c r="KAC342" s="47"/>
      <c r="KAD342" s="47"/>
      <c r="KAE342" s="47"/>
      <c r="KAF342" s="47"/>
      <c r="KAG342" s="47"/>
      <c r="KAH342" s="47"/>
      <c r="KAI342" s="47"/>
      <c r="KAJ342" s="47"/>
      <c r="KAK342" s="47"/>
      <c r="KAL342" s="47"/>
      <c r="KAM342" s="47"/>
      <c r="KAN342" s="47"/>
      <c r="KAO342" s="47"/>
      <c r="KAP342" s="47"/>
      <c r="KAQ342" s="47"/>
      <c r="KAR342" s="47"/>
      <c r="KAS342" s="47"/>
      <c r="KAT342" s="47"/>
      <c r="KAU342" s="47"/>
      <c r="KAV342" s="47"/>
      <c r="KAW342" s="47"/>
      <c r="KAX342" s="47"/>
      <c r="KAY342" s="47"/>
      <c r="KAZ342" s="47"/>
      <c r="KBA342" s="47"/>
      <c r="KBB342" s="47"/>
      <c r="KBC342" s="47"/>
      <c r="KBD342" s="47"/>
      <c r="KBE342" s="47"/>
      <c r="KBF342" s="47"/>
      <c r="KBG342" s="47"/>
      <c r="KBH342" s="47"/>
      <c r="KBI342" s="47"/>
      <c r="KBJ342" s="47"/>
      <c r="KBK342" s="47"/>
      <c r="KBL342" s="47"/>
      <c r="KBM342" s="47"/>
      <c r="KBN342" s="47"/>
      <c r="KBO342" s="47"/>
      <c r="KBP342" s="47"/>
      <c r="KBQ342" s="47"/>
      <c r="KBR342" s="47"/>
      <c r="KBS342" s="47"/>
      <c r="KBT342" s="47"/>
      <c r="KBU342" s="47"/>
      <c r="KBV342" s="47"/>
      <c r="KBW342" s="47"/>
      <c r="KBX342" s="47"/>
      <c r="KBY342" s="47"/>
      <c r="KBZ342" s="47"/>
      <c r="KCA342" s="47"/>
      <c r="KCB342" s="47"/>
      <c r="KCC342" s="47"/>
      <c r="KCD342" s="47"/>
      <c r="KCE342" s="47"/>
      <c r="KCF342" s="47"/>
      <c r="KCG342" s="47"/>
      <c r="KCH342" s="47"/>
      <c r="KCI342" s="47"/>
      <c r="KCJ342" s="47"/>
      <c r="KCK342" s="47"/>
      <c r="KCL342" s="47"/>
      <c r="KCM342" s="47"/>
      <c r="KCN342" s="47"/>
      <c r="KCO342" s="47"/>
      <c r="KCP342" s="47"/>
      <c r="KCQ342" s="47"/>
      <c r="KCR342" s="47"/>
      <c r="KCS342" s="47"/>
      <c r="KCT342" s="47"/>
      <c r="KCU342" s="47"/>
      <c r="KCV342" s="47"/>
      <c r="KCW342" s="47"/>
      <c r="KCX342" s="47"/>
      <c r="KCY342" s="47"/>
      <c r="KCZ342" s="47"/>
      <c r="KDA342" s="47"/>
      <c r="KDB342" s="47"/>
      <c r="KDC342" s="47"/>
      <c r="KDD342" s="47"/>
      <c r="KDE342" s="47"/>
      <c r="KDF342" s="47"/>
      <c r="KDG342" s="47"/>
      <c r="KDH342" s="47"/>
      <c r="KDI342" s="47"/>
      <c r="KDJ342" s="47"/>
      <c r="KDK342" s="47"/>
      <c r="KDL342" s="47"/>
      <c r="KDM342" s="47"/>
      <c r="KDN342" s="47"/>
      <c r="KDO342" s="47"/>
      <c r="KDP342" s="47"/>
      <c r="KDQ342" s="47"/>
      <c r="KDR342" s="47"/>
      <c r="KDS342" s="47"/>
      <c r="KDT342" s="47"/>
      <c r="KDU342" s="47"/>
      <c r="KDV342" s="47"/>
      <c r="KDW342" s="47"/>
      <c r="KDX342" s="47"/>
      <c r="KDY342" s="47"/>
      <c r="KDZ342" s="47"/>
      <c r="KEA342" s="47"/>
      <c r="KEB342" s="47"/>
      <c r="KEC342" s="47"/>
      <c r="KED342" s="47"/>
      <c r="KEE342" s="47"/>
      <c r="KEF342" s="47"/>
      <c r="KEG342" s="47"/>
      <c r="KEH342" s="47"/>
      <c r="KEI342" s="47"/>
      <c r="KEJ342" s="47"/>
      <c r="KEK342" s="47"/>
      <c r="KEL342" s="47"/>
      <c r="KEM342" s="47"/>
      <c r="KEN342" s="47"/>
      <c r="KEO342" s="47"/>
      <c r="KEP342" s="47"/>
      <c r="KEQ342" s="47"/>
      <c r="KER342" s="47"/>
      <c r="KES342" s="47"/>
      <c r="KET342" s="47"/>
      <c r="KEU342" s="47"/>
      <c r="KEV342" s="47"/>
      <c r="KEW342" s="47"/>
      <c r="KEX342" s="47"/>
      <c r="KEY342" s="47"/>
      <c r="KEZ342" s="47"/>
      <c r="KFA342" s="47"/>
      <c r="KFB342" s="47"/>
      <c r="KFC342" s="47"/>
      <c r="KFD342" s="47"/>
      <c r="KFE342" s="47"/>
      <c r="KFF342" s="47"/>
      <c r="KFG342" s="47"/>
      <c r="KFH342" s="47"/>
      <c r="KFI342" s="47"/>
      <c r="KFJ342" s="47"/>
      <c r="KFK342" s="47"/>
      <c r="KFL342" s="47"/>
      <c r="KFM342" s="47"/>
      <c r="KFN342" s="47"/>
      <c r="KFO342" s="47"/>
      <c r="KFP342" s="47"/>
      <c r="KFQ342" s="47"/>
      <c r="KFR342" s="47"/>
      <c r="KFS342" s="47"/>
      <c r="KFT342" s="47"/>
      <c r="KFU342" s="47"/>
      <c r="KFV342" s="47"/>
      <c r="KFW342" s="47"/>
      <c r="KFX342" s="47"/>
      <c r="KFY342" s="47"/>
      <c r="KFZ342" s="47"/>
      <c r="KGA342" s="47"/>
      <c r="KGB342" s="47"/>
      <c r="KGC342" s="47"/>
      <c r="KGD342" s="47"/>
      <c r="KGE342" s="47"/>
      <c r="KGF342" s="47"/>
      <c r="KGG342" s="47"/>
      <c r="KGH342" s="47"/>
      <c r="KGI342" s="47"/>
      <c r="KGJ342" s="47"/>
      <c r="KGK342" s="47"/>
      <c r="KGL342" s="47"/>
      <c r="KGM342" s="47"/>
      <c r="KGN342" s="47"/>
      <c r="KGO342" s="47"/>
      <c r="KGP342" s="47"/>
      <c r="KGQ342" s="47"/>
      <c r="KGR342" s="47"/>
      <c r="KGS342" s="47"/>
      <c r="KGT342" s="47"/>
      <c r="KGU342" s="47"/>
      <c r="KGV342" s="47"/>
      <c r="KGW342" s="47"/>
      <c r="KGX342" s="47"/>
      <c r="KGY342" s="47"/>
      <c r="KGZ342" s="47"/>
      <c r="KHA342" s="47"/>
      <c r="KHB342" s="47"/>
      <c r="KHC342" s="47"/>
      <c r="KHD342" s="47"/>
      <c r="KHE342" s="47"/>
      <c r="KHF342" s="47"/>
      <c r="KHG342" s="47"/>
      <c r="KHH342" s="47"/>
      <c r="KHI342" s="47"/>
      <c r="KHJ342" s="47"/>
      <c r="KHK342" s="47"/>
      <c r="KHL342" s="47"/>
      <c r="KHM342" s="47"/>
      <c r="KHN342" s="47"/>
      <c r="KHO342" s="47"/>
      <c r="KHP342" s="47"/>
      <c r="KHQ342" s="47"/>
      <c r="KHR342" s="47"/>
      <c r="KHS342" s="47"/>
      <c r="KHT342" s="47"/>
      <c r="KHU342" s="47"/>
      <c r="KHV342" s="47"/>
      <c r="KHW342" s="47"/>
      <c r="KHX342" s="47"/>
      <c r="KHY342" s="47"/>
      <c r="KHZ342" s="47"/>
      <c r="KIA342" s="47"/>
      <c r="KIB342" s="47"/>
      <c r="KIC342" s="47"/>
      <c r="KID342" s="47"/>
      <c r="KIE342" s="47"/>
      <c r="KIF342" s="47"/>
      <c r="KIG342" s="47"/>
      <c r="KIH342" s="47"/>
      <c r="KII342" s="47"/>
      <c r="KIJ342" s="47"/>
      <c r="KIK342" s="47"/>
      <c r="KIL342" s="47"/>
      <c r="KIM342" s="47"/>
      <c r="KIN342" s="47"/>
      <c r="KIO342" s="47"/>
      <c r="KIP342" s="47"/>
      <c r="KIQ342" s="47"/>
      <c r="KIR342" s="47"/>
      <c r="KIS342" s="47"/>
      <c r="KIT342" s="47"/>
      <c r="KIU342" s="47"/>
      <c r="KIV342" s="47"/>
      <c r="KIW342" s="47"/>
      <c r="KIX342" s="47"/>
      <c r="KIY342" s="47"/>
      <c r="KIZ342" s="47"/>
      <c r="KJA342" s="47"/>
      <c r="KJB342" s="47"/>
      <c r="KJC342" s="47"/>
      <c r="KJD342" s="47"/>
      <c r="KJE342" s="47"/>
      <c r="KJF342" s="47"/>
      <c r="KJG342" s="47"/>
      <c r="KJH342" s="47"/>
      <c r="KJI342" s="47"/>
      <c r="KJJ342" s="47"/>
      <c r="KJK342" s="47"/>
      <c r="KJL342" s="47"/>
      <c r="KJM342" s="47"/>
      <c r="KJN342" s="47"/>
      <c r="KJO342" s="47"/>
      <c r="KJP342" s="47"/>
      <c r="KJQ342" s="47"/>
      <c r="KJR342" s="47"/>
      <c r="KJS342" s="47"/>
      <c r="KJT342" s="47"/>
      <c r="KJU342" s="47"/>
      <c r="KJV342" s="47"/>
      <c r="KJW342" s="47"/>
      <c r="KJX342" s="47"/>
      <c r="KJY342" s="47"/>
      <c r="KJZ342" s="47"/>
      <c r="KKA342" s="47"/>
      <c r="KKB342" s="47"/>
      <c r="KKC342" s="47"/>
      <c r="KKD342" s="47"/>
      <c r="KKE342" s="47"/>
      <c r="KKF342" s="47"/>
      <c r="KKG342" s="47"/>
      <c r="KKH342" s="47"/>
      <c r="KKI342" s="47"/>
      <c r="KKJ342" s="47"/>
      <c r="KKK342" s="47"/>
      <c r="KKL342" s="47"/>
      <c r="KKM342" s="47"/>
      <c r="KKN342" s="47"/>
      <c r="KKO342" s="47"/>
      <c r="KKP342" s="47"/>
      <c r="KKQ342" s="47"/>
      <c r="KKR342" s="47"/>
      <c r="KKS342" s="47"/>
      <c r="KKT342" s="47"/>
      <c r="KKU342" s="47"/>
      <c r="KKV342" s="47"/>
      <c r="KKW342" s="47"/>
      <c r="KKX342" s="47"/>
      <c r="KKY342" s="47"/>
      <c r="KKZ342" s="47"/>
      <c r="KLA342" s="47"/>
      <c r="KLB342" s="47"/>
      <c r="KLC342" s="47"/>
      <c r="KLD342" s="47"/>
      <c r="KLE342" s="47"/>
      <c r="KLF342" s="47"/>
      <c r="KLG342" s="47"/>
      <c r="KLH342" s="47"/>
      <c r="KLI342" s="47"/>
      <c r="KLJ342" s="47"/>
      <c r="KLK342" s="47"/>
      <c r="KLL342" s="47"/>
      <c r="KLM342" s="47"/>
      <c r="KLN342" s="47"/>
      <c r="KLO342" s="47"/>
      <c r="KLP342" s="47"/>
      <c r="KLQ342" s="47"/>
      <c r="KLR342" s="47"/>
      <c r="KLS342" s="47"/>
      <c r="KLT342" s="47"/>
      <c r="KLU342" s="47"/>
      <c r="KLV342" s="47"/>
      <c r="KLW342" s="47"/>
      <c r="KLX342" s="47"/>
      <c r="KLY342" s="47"/>
      <c r="KLZ342" s="47"/>
      <c r="KMA342" s="47"/>
      <c r="KMB342" s="47"/>
      <c r="KMC342" s="47"/>
      <c r="KMD342" s="47"/>
      <c r="KME342" s="47"/>
      <c r="KMF342" s="47"/>
      <c r="KMG342" s="47"/>
      <c r="KMH342" s="47"/>
      <c r="KMI342" s="47"/>
      <c r="KMJ342" s="47"/>
      <c r="KMK342" s="47"/>
      <c r="KML342" s="47"/>
      <c r="KMM342" s="47"/>
      <c r="KMN342" s="47"/>
      <c r="KMO342" s="47"/>
      <c r="KMP342" s="47"/>
      <c r="KMQ342" s="47"/>
      <c r="KMR342" s="47"/>
      <c r="KMS342" s="47"/>
      <c r="KMT342" s="47"/>
      <c r="KMU342" s="47"/>
      <c r="KMV342" s="47"/>
      <c r="KMW342" s="47"/>
      <c r="KMX342" s="47"/>
      <c r="KMY342" s="47"/>
      <c r="KMZ342" s="47"/>
      <c r="KNA342" s="47"/>
      <c r="KNB342" s="47"/>
      <c r="KNC342" s="47"/>
      <c r="KND342" s="47"/>
      <c r="KNE342" s="47"/>
      <c r="KNF342" s="47"/>
      <c r="KNG342" s="47"/>
      <c r="KNH342" s="47"/>
      <c r="KNI342" s="47"/>
      <c r="KNJ342" s="47"/>
      <c r="KNK342" s="47"/>
      <c r="KNL342" s="47"/>
      <c r="KNM342" s="47"/>
      <c r="KNN342" s="47"/>
      <c r="KNO342" s="47"/>
      <c r="KNP342" s="47"/>
      <c r="KNQ342" s="47"/>
      <c r="KNR342" s="47"/>
      <c r="KNS342" s="47"/>
      <c r="KNT342" s="47"/>
      <c r="KNU342" s="47"/>
      <c r="KNV342" s="47"/>
      <c r="KNW342" s="47"/>
      <c r="KNX342" s="47"/>
      <c r="KNY342" s="47"/>
      <c r="KNZ342" s="47"/>
      <c r="KOA342" s="47"/>
      <c r="KOB342" s="47"/>
      <c r="KOC342" s="47"/>
      <c r="KOD342" s="47"/>
      <c r="KOE342" s="47"/>
      <c r="KOF342" s="47"/>
      <c r="KOG342" s="47"/>
      <c r="KOH342" s="47"/>
      <c r="KOI342" s="47"/>
      <c r="KOJ342" s="47"/>
      <c r="KOK342" s="47"/>
      <c r="KOL342" s="47"/>
      <c r="KOM342" s="47"/>
      <c r="KON342" s="47"/>
      <c r="KOO342" s="47"/>
      <c r="KOP342" s="47"/>
      <c r="KOQ342" s="47"/>
      <c r="KOR342" s="47"/>
      <c r="KOS342" s="47"/>
      <c r="KOT342" s="47"/>
      <c r="KOU342" s="47"/>
      <c r="KOV342" s="47"/>
      <c r="KOW342" s="47"/>
      <c r="KOX342" s="47"/>
      <c r="KOY342" s="47"/>
      <c r="KOZ342" s="47"/>
      <c r="KPA342" s="47"/>
      <c r="KPB342" s="47"/>
      <c r="KPC342" s="47"/>
      <c r="KPD342" s="47"/>
      <c r="KPE342" s="47"/>
      <c r="KPF342" s="47"/>
      <c r="KPG342" s="47"/>
      <c r="KPH342" s="47"/>
      <c r="KPI342" s="47"/>
      <c r="KPJ342" s="47"/>
      <c r="KPK342" s="47"/>
      <c r="KPL342" s="47"/>
      <c r="KPM342" s="47"/>
      <c r="KPN342" s="47"/>
      <c r="KPO342" s="47"/>
      <c r="KPP342" s="47"/>
      <c r="KPQ342" s="47"/>
      <c r="KPR342" s="47"/>
      <c r="KPS342" s="47"/>
      <c r="KPT342" s="47"/>
      <c r="KPU342" s="47"/>
      <c r="KPV342" s="47"/>
      <c r="KPW342" s="47"/>
      <c r="KPX342" s="47"/>
      <c r="KPY342" s="47"/>
      <c r="KPZ342" s="47"/>
      <c r="KQA342" s="47"/>
      <c r="KQB342" s="47"/>
      <c r="KQC342" s="47"/>
      <c r="KQD342" s="47"/>
      <c r="KQE342" s="47"/>
      <c r="KQF342" s="47"/>
      <c r="KQG342" s="47"/>
      <c r="KQH342" s="47"/>
      <c r="KQI342" s="47"/>
      <c r="KQJ342" s="47"/>
      <c r="KQK342" s="47"/>
      <c r="KQL342" s="47"/>
      <c r="KQM342" s="47"/>
      <c r="KQN342" s="47"/>
      <c r="KQO342" s="47"/>
      <c r="KQP342" s="47"/>
      <c r="KQQ342" s="47"/>
      <c r="KQR342" s="47"/>
      <c r="KQS342" s="47"/>
      <c r="KQT342" s="47"/>
      <c r="KQU342" s="47"/>
      <c r="KQV342" s="47"/>
      <c r="KQW342" s="47"/>
      <c r="KQX342" s="47"/>
      <c r="KQY342" s="47"/>
      <c r="KQZ342" s="47"/>
      <c r="KRA342" s="47"/>
      <c r="KRB342" s="47"/>
      <c r="KRC342" s="47"/>
      <c r="KRD342" s="47"/>
      <c r="KRE342" s="47"/>
      <c r="KRF342" s="47"/>
      <c r="KRG342" s="47"/>
      <c r="KRH342" s="47"/>
      <c r="KRI342" s="47"/>
      <c r="KRJ342" s="47"/>
      <c r="KRK342" s="47"/>
      <c r="KRL342" s="47"/>
      <c r="KRM342" s="47"/>
      <c r="KRN342" s="47"/>
      <c r="KRO342" s="47"/>
      <c r="KRP342" s="47"/>
      <c r="KRQ342" s="47"/>
      <c r="KRR342" s="47"/>
      <c r="KRS342" s="47"/>
      <c r="KRT342" s="47"/>
      <c r="KRU342" s="47"/>
      <c r="KRV342" s="47"/>
      <c r="KRW342" s="47"/>
      <c r="KRX342" s="47"/>
      <c r="KRY342" s="47"/>
      <c r="KRZ342" s="47"/>
      <c r="KSA342" s="47"/>
      <c r="KSB342" s="47"/>
      <c r="KSC342" s="47"/>
      <c r="KSD342" s="47"/>
      <c r="KSE342" s="47"/>
      <c r="KSF342" s="47"/>
      <c r="KSG342" s="47"/>
      <c r="KSH342" s="47"/>
      <c r="KSI342" s="47"/>
      <c r="KSJ342" s="47"/>
      <c r="KSK342" s="47"/>
      <c r="KSL342" s="47"/>
      <c r="KSM342" s="47"/>
      <c r="KSN342" s="47"/>
      <c r="KSO342" s="47"/>
      <c r="KSP342" s="47"/>
      <c r="KSQ342" s="47"/>
      <c r="KSR342" s="47"/>
      <c r="KSS342" s="47"/>
      <c r="KST342" s="47"/>
      <c r="KSU342" s="47"/>
      <c r="KSV342" s="47"/>
      <c r="KSW342" s="47"/>
      <c r="KSX342" s="47"/>
      <c r="KSY342" s="47"/>
      <c r="KSZ342" s="47"/>
      <c r="KTA342" s="47"/>
      <c r="KTB342" s="47"/>
      <c r="KTC342" s="47"/>
      <c r="KTD342" s="47"/>
      <c r="KTE342" s="47"/>
      <c r="KTF342" s="47"/>
      <c r="KTG342" s="47"/>
      <c r="KTH342" s="47"/>
      <c r="KTI342" s="47"/>
      <c r="KTJ342" s="47"/>
      <c r="KTK342" s="47"/>
      <c r="KTL342" s="47"/>
      <c r="KTM342" s="47"/>
      <c r="KTN342" s="47"/>
      <c r="KTO342" s="47"/>
      <c r="KTP342" s="47"/>
      <c r="KTQ342" s="47"/>
      <c r="KTR342" s="47"/>
      <c r="KTS342" s="47"/>
      <c r="KTT342" s="47"/>
      <c r="KTU342" s="47"/>
      <c r="KTV342" s="47"/>
      <c r="KTW342" s="47"/>
      <c r="KTX342" s="47"/>
      <c r="KTY342" s="47"/>
      <c r="KTZ342" s="47"/>
      <c r="KUA342" s="47"/>
      <c r="KUB342" s="47"/>
      <c r="KUC342" s="47"/>
      <c r="KUD342" s="47"/>
      <c r="KUE342" s="47"/>
      <c r="KUF342" s="47"/>
      <c r="KUG342" s="47"/>
      <c r="KUH342" s="47"/>
      <c r="KUI342" s="47"/>
      <c r="KUJ342" s="47"/>
      <c r="KUK342" s="47"/>
      <c r="KUL342" s="47"/>
      <c r="KUM342" s="47"/>
      <c r="KUN342" s="47"/>
      <c r="KUO342" s="47"/>
      <c r="KUP342" s="47"/>
      <c r="KUQ342" s="47"/>
      <c r="KUR342" s="47"/>
      <c r="KUS342" s="47"/>
      <c r="KUT342" s="47"/>
      <c r="KUU342" s="47"/>
      <c r="KUV342" s="47"/>
      <c r="KUW342" s="47"/>
      <c r="KUX342" s="47"/>
      <c r="KUY342" s="47"/>
      <c r="KUZ342" s="47"/>
      <c r="KVA342" s="47"/>
      <c r="KVB342" s="47"/>
      <c r="KVC342" s="47"/>
      <c r="KVD342" s="47"/>
      <c r="KVE342" s="47"/>
      <c r="KVF342" s="47"/>
      <c r="KVG342" s="47"/>
      <c r="KVH342" s="47"/>
      <c r="KVI342" s="47"/>
      <c r="KVJ342" s="47"/>
      <c r="KVK342" s="47"/>
      <c r="KVL342" s="47"/>
      <c r="KVM342" s="47"/>
      <c r="KVN342" s="47"/>
      <c r="KVO342" s="47"/>
      <c r="KVP342" s="47"/>
      <c r="KVQ342" s="47"/>
      <c r="KVR342" s="47"/>
      <c r="KVS342" s="47"/>
      <c r="KVT342" s="47"/>
      <c r="KVU342" s="47"/>
      <c r="KVV342" s="47"/>
      <c r="KVW342" s="47"/>
      <c r="KVX342" s="47"/>
      <c r="KVY342" s="47"/>
      <c r="KVZ342" s="47"/>
      <c r="KWA342" s="47"/>
      <c r="KWB342" s="47"/>
      <c r="KWC342" s="47"/>
      <c r="KWD342" s="47"/>
      <c r="KWE342" s="47"/>
      <c r="KWF342" s="47"/>
      <c r="KWG342" s="47"/>
      <c r="KWH342" s="47"/>
      <c r="KWI342" s="47"/>
      <c r="KWJ342" s="47"/>
      <c r="KWK342" s="47"/>
      <c r="KWL342" s="47"/>
      <c r="KWM342" s="47"/>
      <c r="KWN342" s="47"/>
      <c r="KWO342" s="47"/>
      <c r="KWP342" s="47"/>
      <c r="KWQ342" s="47"/>
      <c r="KWR342" s="47"/>
      <c r="KWS342" s="47"/>
      <c r="KWT342" s="47"/>
      <c r="KWU342" s="47"/>
      <c r="KWV342" s="47"/>
      <c r="KWW342" s="47"/>
      <c r="KWX342" s="47"/>
      <c r="KWY342" s="47"/>
      <c r="KWZ342" s="47"/>
      <c r="KXA342" s="47"/>
      <c r="KXB342" s="47"/>
      <c r="KXC342" s="47"/>
      <c r="KXD342" s="47"/>
      <c r="KXE342" s="47"/>
      <c r="KXF342" s="47"/>
      <c r="KXG342" s="47"/>
      <c r="KXH342" s="47"/>
      <c r="KXI342" s="47"/>
      <c r="KXJ342" s="47"/>
      <c r="KXK342" s="47"/>
      <c r="KXL342" s="47"/>
      <c r="KXM342" s="47"/>
      <c r="KXN342" s="47"/>
      <c r="KXO342" s="47"/>
      <c r="KXP342" s="47"/>
      <c r="KXQ342" s="47"/>
      <c r="KXR342" s="47"/>
      <c r="KXS342" s="47"/>
      <c r="KXT342" s="47"/>
      <c r="KXU342" s="47"/>
      <c r="KXV342" s="47"/>
      <c r="KXW342" s="47"/>
      <c r="KXX342" s="47"/>
      <c r="KXY342" s="47"/>
      <c r="KXZ342" s="47"/>
      <c r="KYA342" s="47"/>
      <c r="KYB342" s="47"/>
      <c r="KYC342" s="47"/>
      <c r="KYD342" s="47"/>
      <c r="KYE342" s="47"/>
      <c r="KYF342" s="47"/>
      <c r="KYG342" s="47"/>
      <c r="KYH342" s="47"/>
      <c r="KYI342" s="47"/>
      <c r="KYJ342" s="47"/>
      <c r="KYK342" s="47"/>
      <c r="KYL342" s="47"/>
      <c r="KYM342" s="47"/>
      <c r="KYN342" s="47"/>
      <c r="KYO342" s="47"/>
      <c r="KYP342" s="47"/>
      <c r="KYQ342" s="47"/>
      <c r="KYR342" s="47"/>
      <c r="KYS342" s="47"/>
      <c r="KYT342" s="47"/>
      <c r="KYU342" s="47"/>
      <c r="KYV342" s="47"/>
      <c r="KYW342" s="47"/>
      <c r="KYX342" s="47"/>
      <c r="KYY342" s="47"/>
      <c r="KYZ342" s="47"/>
      <c r="KZA342" s="47"/>
      <c r="KZB342" s="47"/>
      <c r="KZC342" s="47"/>
      <c r="KZD342" s="47"/>
      <c r="KZE342" s="47"/>
      <c r="KZF342" s="47"/>
      <c r="KZG342" s="47"/>
      <c r="KZH342" s="47"/>
      <c r="KZI342" s="47"/>
      <c r="KZJ342" s="47"/>
      <c r="KZK342" s="47"/>
      <c r="KZL342" s="47"/>
      <c r="KZM342" s="47"/>
      <c r="KZN342" s="47"/>
      <c r="KZO342" s="47"/>
      <c r="KZP342" s="47"/>
      <c r="KZQ342" s="47"/>
      <c r="KZR342" s="47"/>
      <c r="KZS342" s="47"/>
      <c r="KZT342" s="47"/>
      <c r="KZU342" s="47"/>
      <c r="KZV342" s="47"/>
      <c r="KZW342" s="47"/>
      <c r="KZX342" s="47"/>
      <c r="KZY342" s="47"/>
      <c r="KZZ342" s="47"/>
      <c r="LAA342" s="47"/>
      <c r="LAB342" s="47"/>
      <c r="LAC342" s="47"/>
      <c r="LAD342" s="47"/>
      <c r="LAE342" s="47"/>
      <c r="LAF342" s="47"/>
      <c r="LAG342" s="47"/>
      <c r="LAH342" s="47"/>
      <c r="LAI342" s="47"/>
      <c r="LAJ342" s="47"/>
      <c r="LAK342" s="47"/>
      <c r="LAL342" s="47"/>
      <c r="LAM342" s="47"/>
      <c r="LAN342" s="47"/>
      <c r="LAO342" s="47"/>
      <c r="LAP342" s="47"/>
      <c r="LAQ342" s="47"/>
      <c r="LAR342" s="47"/>
      <c r="LAS342" s="47"/>
      <c r="LAT342" s="47"/>
      <c r="LAU342" s="47"/>
      <c r="LAV342" s="47"/>
      <c r="LAW342" s="47"/>
      <c r="LAX342" s="47"/>
      <c r="LAY342" s="47"/>
      <c r="LAZ342" s="47"/>
      <c r="LBA342" s="47"/>
      <c r="LBB342" s="47"/>
      <c r="LBC342" s="47"/>
      <c r="LBD342" s="47"/>
      <c r="LBE342" s="47"/>
      <c r="LBF342" s="47"/>
      <c r="LBG342" s="47"/>
      <c r="LBH342" s="47"/>
      <c r="LBI342" s="47"/>
      <c r="LBJ342" s="47"/>
      <c r="LBK342" s="47"/>
      <c r="LBL342" s="47"/>
      <c r="LBM342" s="47"/>
      <c r="LBN342" s="47"/>
      <c r="LBO342" s="47"/>
      <c r="LBP342" s="47"/>
      <c r="LBQ342" s="47"/>
      <c r="LBR342" s="47"/>
      <c r="LBS342" s="47"/>
      <c r="LBT342" s="47"/>
      <c r="LBU342" s="47"/>
      <c r="LBV342" s="47"/>
      <c r="LBW342" s="47"/>
      <c r="LBX342" s="47"/>
      <c r="LBY342" s="47"/>
      <c r="LBZ342" s="47"/>
      <c r="LCA342" s="47"/>
      <c r="LCB342" s="47"/>
      <c r="LCC342" s="47"/>
      <c r="LCD342" s="47"/>
      <c r="LCE342" s="47"/>
      <c r="LCF342" s="47"/>
      <c r="LCG342" s="47"/>
      <c r="LCH342" s="47"/>
      <c r="LCI342" s="47"/>
      <c r="LCJ342" s="47"/>
      <c r="LCK342" s="47"/>
      <c r="LCL342" s="47"/>
      <c r="LCM342" s="47"/>
      <c r="LCN342" s="47"/>
      <c r="LCO342" s="47"/>
      <c r="LCP342" s="47"/>
      <c r="LCQ342" s="47"/>
      <c r="LCR342" s="47"/>
      <c r="LCS342" s="47"/>
      <c r="LCT342" s="47"/>
      <c r="LCU342" s="47"/>
      <c r="LCV342" s="47"/>
      <c r="LCW342" s="47"/>
      <c r="LCX342" s="47"/>
      <c r="LCY342" s="47"/>
      <c r="LCZ342" s="47"/>
      <c r="LDA342" s="47"/>
      <c r="LDB342" s="47"/>
      <c r="LDC342" s="47"/>
      <c r="LDD342" s="47"/>
      <c r="LDE342" s="47"/>
      <c r="LDF342" s="47"/>
      <c r="LDG342" s="47"/>
      <c r="LDH342" s="47"/>
      <c r="LDI342" s="47"/>
      <c r="LDJ342" s="47"/>
      <c r="LDK342" s="47"/>
      <c r="LDL342" s="47"/>
      <c r="LDM342" s="47"/>
      <c r="LDN342" s="47"/>
      <c r="LDO342" s="47"/>
      <c r="LDP342" s="47"/>
      <c r="LDQ342" s="47"/>
      <c r="LDR342" s="47"/>
      <c r="LDS342" s="47"/>
      <c r="LDT342" s="47"/>
      <c r="LDU342" s="47"/>
      <c r="LDV342" s="47"/>
      <c r="LDW342" s="47"/>
      <c r="LDX342" s="47"/>
      <c r="LDY342" s="47"/>
      <c r="LDZ342" s="47"/>
      <c r="LEA342" s="47"/>
      <c r="LEB342" s="47"/>
      <c r="LEC342" s="47"/>
      <c r="LED342" s="47"/>
      <c r="LEE342" s="47"/>
      <c r="LEF342" s="47"/>
      <c r="LEG342" s="47"/>
      <c r="LEH342" s="47"/>
      <c r="LEI342" s="47"/>
      <c r="LEJ342" s="47"/>
      <c r="LEK342" s="47"/>
      <c r="LEL342" s="47"/>
      <c r="LEM342" s="47"/>
      <c r="LEN342" s="47"/>
      <c r="LEO342" s="47"/>
      <c r="LEP342" s="47"/>
      <c r="LEQ342" s="47"/>
      <c r="LER342" s="47"/>
      <c r="LES342" s="47"/>
      <c r="LET342" s="47"/>
      <c r="LEU342" s="47"/>
      <c r="LEV342" s="47"/>
      <c r="LEW342" s="47"/>
      <c r="LEX342" s="47"/>
      <c r="LEY342" s="47"/>
      <c r="LEZ342" s="47"/>
      <c r="LFA342" s="47"/>
      <c r="LFB342" s="47"/>
      <c r="LFC342" s="47"/>
      <c r="LFD342" s="47"/>
      <c r="LFE342" s="47"/>
      <c r="LFF342" s="47"/>
      <c r="LFG342" s="47"/>
      <c r="LFH342" s="47"/>
      <c r="LFI342" s="47"/>
      <c r="LFJ342" s="47"/>
      <c r="LFK342" s="47"/>
      <c r="LFL342" s="47"/>
      <c r="LFM342" s="47"/>
      <c r="LFN342" s="47"/>
      <c r="LFO342" s="47"/>
      <c r="LFP342" s="47"/>
      <c r="LFQ342" s="47"/>
      <c r="LFR342" s="47"/>
      <c r="LFS342" s="47"/>
      <c r="LFT342" s="47"/>
      <c r="LFU342" s="47"/>
      <c r="LFV342" s="47"/>
      <c r="LFW342" s="47"/>
      <c r="LFX342" s="47"/>
      <c r="LFY342" s="47"/>
      <c r="LFZ342" s="47"/>
      <c r="LGA342" s="47"/>
      <c r="LGB342" s="47"/>
      <c r="LGC342" s="47"/>
      <c r="LGD342" s="47"/>
      <c r="LGE342" s="47"/>
      <c r="LGF342" s="47"/>
      <c r="LGG342" s="47"/>
      <c r="LGH342" s="47"/>
      <c r="LGI342" s="47"/>
      <c r="LGJ342" s="47"/>
      <c r="LGK342" s="47"/>
      <c r="LGL342" s="47"/>
      <c r="LGM342" s="47"/>
      <c r="LGN342" s="47"/>
      <c r="LGO342" s="47"/>
      <c r="LGP342" s="47"/>
      <c r="LGQ342" s="47"/>
      <c r="LGR342" s="47"/>
      <c r="LGS342" s="47"/>
      <c r="LGT342" s="47"/>
      <c r="LGU342" s="47"/>
      <c r="LGV342" s="47"/>
      <c r="LGW342" s="47"/>
      <c r="LGX342" s="47"/>
      <c r="LGY342" s="47"/>
      <c r="LGZ342" s="47"/>
      <c r="LHA342" s="47"/>
      <c r="LHB342" s="47"/>
      <c r="LHC342" s="47"/>
      <c r="LHD342" s="47"/>
      <c r="LHE342" s="47"/>
      <c r="LHF342" s="47"/>
      <c r="LHG342" s="47"/>
      <c r="LHH342" s="47"/>
      <c r="LHI342" s="47"/>
      <c r="LHJ342" s="47"/>
      <c r="LHK342" s="47"/>
      <c r="LHL342" s="47"/>
      <c r="LHM342" s="47"/>
      <c r="LHN342" s="47"/>
      <c r="LHO342" s="47"/>
      <c r="LHP342" s="47"/>
      <c r="LHQ342" s="47"/>
      <c r="LHR342" s="47"/>
      <c r="LHS342" s="47"/>
      <c r="LHT342" s="47"/>
      <c r="LHU342" s="47"/>
      <c r="LHV342" s="47"/>
      <c r="LHW342" s="47"/>
      <c r="LHX342" s="47"/>
      <c r="LHY342" s="47"/>
      <c r="LHZ342" s="47"/>
      <c r="LIA342" s="47"/>
      <c r="LIB342" s="47"/>
      <c r="LIC342" s="47"/>
      <c r="LID342" s="47"/>
      <c r="LIE342" s="47"/>
      <c r="LIF342" s="47"/>
      <c r="LIG342" s="47"/>
      <c r="LIH342" s="47"/>
      <c r="LII342" s="47"/>
      <c r="LIJ342" s="47"/>
      <c r="LIK342" s="47"/>
      <c r="LIL342" s="47"/>
      <c r="LIM342" s="47"/>
      <c r="LIN342" s="47"/>
      <c r="LIO342" s="47"/>
      <c r="LIP342" s="47"/>
      <c r="LIQ342" s="47"/>
      <c r="LIR342" s="47"/>
      <c r="LIS342" s="47"/>
      <c r="LIT342" s="47"/>
      <c r="LIU342" s="47"/>
      <c r="LIV342" s="47"/>
      <c r="LIW342" s="47"/>
      <c r="LIX342" s="47"/>
      <c r="LIY342" s="47"/>
      <c r="LIZ342" s="47"/>
      <c r="LJA342" s="47"/>
      <c r="LJB342" s="47"/>
      <c r="LJC342" s="47"/>
      <c r="LJD342" s="47"/>
      <c r="LJE342" s="47"/>
      <c r="LJF342" s="47"/>
      <c r="LJG342" s="47"/>
      <c r="LJH342" s="47"/>
      <c r="LJI342" s="47"/>
      <c r="LJJ342" s="47"/>
      <c r="LJK342" s="47"/>
      <c r="LJL342" s="47"/>
      <c r="LJM342" s="47"/>
      <c r="LJN342" s="47"/>
      <c r="LJO342" s="47"/>
      <c r="LJP342" s="47"/>
      <c r="LJQ342" s="47"/>
      <c r="LJR342" s="47"/>
      <c r="LJS342" s="47"/>
      <c r="LJT342" s="47"/>
      <c r="LJU342" s="47"/>
      <c r="LJV342" s="47"/>
      <c r="LJW342" s="47"/>
      <c r="LJX342" s="47"/>
      <c r="LJY342" s="47"/>
      <c r="LJZ342" s="47"/>
      <c r="LKA342" s="47"/>
      <c r="LKB342" s="47"/>
      <c r="LKC342" s="47"/>
      <c r="LKD342" s="47"/>
      <c r="LKE342" s="47"/>
      <c r="LKF342" s="47"/>
      <c r="LKG342" s="47"/>
      <c r="LKH342" s="47"/>
      <c r="LKI342" s="47"/>
      <c r="LKJ342" s="47"/>
      <c r="LKK342" s="47"/>
      <c r="LKL342" s="47"/>
      <c r="LKM342" s="47"/>
      <c r="LKN342" s="47"/>
      <c r="LKO342" s="47"/>
      <c r="LKP342" s="47"/>
      <c r="LKQ342" s="47"/>
      <c r="LKR342" s="47"/>
      <c r="LKS342" s="47"/>
      <c r="LKT342" s="47"/>
      <c r="LKU342" s="47"/>
      <c r="LKV342" s="47"/>
      <c r="LKW342" s="47"/>
      <c r="LKX342" s="47"/>
      <c r="LKY342" s="47"/>
      <c r="LKZ342" s="47"/>
      <c r="LLA342" s="47"/>
      <c r="LLB342" s="47"/>
      <c r="LLC342" s="47"/>
      <c r="LLD342" s="47"/>
      <c r="LLE342" s="47"/>
      <c r="LLF342" s="47"/>
      <c r="LLG342" s="47"/>
      <c r="LLH342" s="47"/>
      <c r="LLI342" s="47"/>
      <c r="LLJ342" s="47"/>
      <c r="LLK342" s="47"/>
      <c r="LLL342" s="47"/>
      <c r="LLM342" s="47"/>
      <c r="LLN342" s="47"/>
      <c r="LLO342" s="47"/>
      <c r="LLP342" s="47"/>
      <c r="LLQ342" s="47"/>
      <c r="LLR342" s="47"/>
      <c r="LLS342" s="47"/>
      <c r="LLT342" s="47"/>
      <c r="LLU342" s="47"/>
      <c r="LLV342" s="47"/>
      <c r="LLW342" s="47"/>
      <c r="LLX342" s="47"/>
      <c r="LLY342" s="47"/>
      <c r="LLZ342" s="47"/>
      <c r="LMA342" s="47"/>
      <c r="LMB342" s="47"/>
      <c r="LMC342" s="47"/>
      <c r="LMD342" s="47"/>
      <c r="LME342" s="47"/>
      <c r="LMF342" s="47"/>
      <c r="LMG342" s="47"/>
      <c r="LMH342" s="47"/>
      <c r="LMI342" s="47"/>
      <c r="LMJ342" s="47"/>
      <c r="LMK342" s="47"/>
      <c r="LML342" s="47"/>
      <c r="LMM342" s="47"/>
      <c r="LMN342" s="47"/>
      <c r="LMO342" s="47"/>
      <c r="LMP342" s="47"/>
      <c r="LMQ342" s="47"/>
      <c r="LMR342" s="47"/>
      <c r="LMS342" s="47"/>
      <c r="LMT342" s="47"/>
      <c r="LMU342" s="47"/>
      <c r="LMV342" s="47"/>
      <c r="LMW342" s="47"/>
      <c r="LMX342" s="47"/>
      <c r="LMY342" s="47"/>
      <c r="LMZ342" s="47"/>
      <c r="LNA342" s="47"/>
      <c r="LNB342" s="47"/>
      <c r="LNC342" s="47"/>
      <c r="LND342" s="47"/>
      <c r="LNE342" s="47"/>
      <c r="LNF342" s="47"/>
      <c r="LNG342" s="47"/>
      <c r="LNH342" s="47"/>
      <c r="LNI342" s="47"/>
      <c r="LNJ342" s="47"/>
      <c r="LNK342" s="47"/>
      <c r="LNL342" s="47"/>
      <c r="LNM342" s="47"/>
      <c r="LNN342" s="47"/>
      <c r="LNO342" s="47"/>
      <c r="LNP342" s="47"/>
      <c r="LNQ342" s="47"/>
      <c r="LNR342" s="47"/>
      <c r="LNS342" s="47"/>
      <c r="LNT342" s="47"/>
      <c r="LNU342" s="47"/>
      <c r="LNV342" s="47"/>
      <c r="LNW342" s="47"/>
      <c r="LNX342" s="47"/>
      <c r="LNY342" s="47"/>
      <c r="LNZ342" s="47"/>
      <c r="LOA342" s="47"/>
      <c r="LOB342" s="47"/>
      <c r="LOC342" s="47"/>
      <c r="LOD342" s="47"/>
      <c r="LOE342" s="47"/>
      <c r="LOF342" s="47"/>
      <c r="LOG342" s="47"/>
      <c r="LOH342" s="47"/>
      <c r="LOI342" s="47"/>
      <c r="LOJ342" s="47"/>
      <c r="LOK342" s="47"/>
      <c r="LOL342" s="47"/>
      <c r="LOM342" s="47"/>
      <c r="LON342" s="47"/>
      <c r="LOO342" s="47"/>
      <c r="LOP342" s="47"/>
      <c r="LOQ342" s="47"/>
      <c r="LOR342" s="47"/>
      <c r="LOS342" s="47"/>
      <c r="LOT342" s="47"/>
      <c r="LOU342" s="47"/>
      <c r="LOV342" s="47"/>
      <c r="LOW342" s="47"/>
      <c r="LOX342" s="47"/>
      <c r="LOY342" s="47"/>
      <c r="LOZ342" s="47"/>
      <c r="LPA342" s="47"/>
      <c r="LPB342" s="47"/>
      <c r="LPC342" s="47"/>
      <c r="LPD342" s="47"/>
      <c r="LPE342" s="47"/>
      <c r="LPF342" s="47"/>
      <c r="LPG342" s="47"/>
      <c r="LPH342" s="47"/>
      <c r="LPI342" s="47"/>
      <c r="LPJ342" s="47"/>
      <c r="LPK342" s="47"/>
      <c r="LPL342" s="47"/>
      <c r="LPM342" s="47"/>
      <c r="LPN342" s="47"/>
      <c r="LPO342" s="47"/>
      <c r="LPP342" s="47"/>
      <c r="LPQ342" s="47"/>
      <c r="LPR342" s="47"/>
      <c r="LPS342" s="47"/>
      <c r="LPT342" s="47"/>
      <c r="LPU342" s="47"/>
      <c r="LPV342" s="47"/>
      <c r="LPW342" s="47"/>
      <c r="LPX342" s="47"/>
      <c r="LPY342" s="47"/>
      <c r="LPZ342" s="47"/>
      <c r="LQA342" s="47"/>
      <c r="LQB342" s="47"/>
      <c r="LQC342" s="47"/>
      <c r="LQD342" s="47"/>
      <c r="LQE342" s="47"/>
      <c r="LQF342" s="47"/>
      <c r="LQG342" s="47"/>
      <c r="LQH342" s="47"/>
      <c r="LQI342" s="47"/>
      <c r="LQJ342" s="47"/>
      <c r="LQK342" s="47"/>
      <c r="LQL342" s="47"/>
      <c r="LQM342" s="47"/>
      <c r="LQN342" s="47"/>
      <c r="LQO342" s="47"/>
      <c r="LQP342" s="47"/>
      <c r="LQQ342" s="47"/>
      <c r="LQR342" s="47"/>
      <c r="LQS342" s="47"/>
      <c r="LQT342" s="47"/>
      <c r="LQU342" s="47"/>
      <c r="LQV342" s="47"/>
      <c r="LQW342" s="47"/>
      <c r="LQX342" s="47"/>
      <c r="LQY342" s="47"/>
      <c r="LQZ342" s="47"/>
      <c r="LRA342" s="47"/>
      <c r="LRB342" s="47"/>
      <c r="LRC342" s="47"/>
      <c r="LRD342" s="47"/>
      <c r="LRE342" s="47"/>
      <c r="LRF342" s="47"/>
      <c r="LRG342" s="47"/>
      <c r="LRH342" s="47"/>
      <c r="LRI342" s="47"/>
      <c r="LRJ342" s="47"/>
      <c r="LRK342" s="47"/>
      <c r="LRL342" s="47"/>
      <c r="LRM342" s="47"/>
      <c r="LRN342" s="47"/>
      <c r="LRO342" s="47"/>
      <c r="LRP342" s="47"/>
      <c r="LRQ342" s="47"/>
      <c r="LRR342" s="47"/>
      <c r="LRS342" s="47"/>
      <c r="LRT342" s="47"/>
      <c r="LRU342" s="47"/>
      <c r="LRV342" s="47"/>
      <c r="LRW342" s="47"/>
      <c r="LRX342" s="47"/>
      <c r="LRY342" s="47"/>
      <c r="LRZ342" s="47"/>
      <c r="LSA342" s="47"/>
      <c r="LSB342" s="47"/>
      <c r="LSC342" s="47"/>
      <c r="LSD342" s="47"/>
      <c r="LSE342" s="47"/>
      <c r="LSF342" s="47"/>
      <c r="LSG342" s="47"/>
      <c r="LSH342" s="47"/>
      <c r="LSI342" s="47"/>
      <c r="LSJ342" s="47"/>
      <c r="LSK342" s="47"/>
      <c r="LSL342" s="47"/>
      <c r="LSM342" s="47"/>
      <c r="LSN342" s="47"/>
      <c r="LSO342" s="47"/>
      <c r="LSP342" s="47"/>
      <c r="LSQ342" s="47"/>
      <c r="LSR342" s="47"/>
      <c r="LSS342" s="47"/>
      <c r="LST342" s="47"/>
      <c r="LSU342" s="47"/>
      <c r="LSV342" s="47"/>
      <c r="LSW342" s="47"/>
      <c r="LSX342" s="47"/>
      <c r="LSY342" s="47"/>
      <c r="LSZ342" s="47"/>
      <c r="LTA342" s="47"/>
      <c r="LTB342" s="47"/>
      <c r="LTC342" s="47"/>
      <c r="LTD342" s="47"/>
      <c r="LTE342" s="47"/>
      <c r="LTF342" s="47"/>
      <c r="LTG342" s="47"/>
      <c r="LTH342" s="47"/>
      <c r="LTI342" s="47"/>
      <c r="LTJ342" s="47"/>
      <c r="LTK342" s="47"/>
      <c r="LTL342" s="47"/>
      <c r="LTM342" s="47"/>
      <c r="LTN342" s="47"/>
      <c r="LTO342" s="47"/>
      <c r="LTP342" s="47"/>
      <c r="LTQ342" s="47"/>
      <c r="LTR342" s="47"/>
      <c r="LTS342" s="47"/>
      <c r="LTT342" s="47"/>
      <c r="LTU342" s="47"/>
      <c r="LTV342" s="47"/>
      <c r="LTW342" s="47"/>
      <c r="LTX342" s="47"/>
      <c r="LTY342" s="47"/>
      <c r="LTZ342" s="47"/>
      <c r="LUA342" s="47"/>
      <c r="LUB342" s="47"/>
      <c r="LUC342" s="47"/>
      <c r="LUD342" s="47"/>
      <c r="LUE342" s="47"/>
      <c r="LUF342" s="47"/>
      <c r="LUG342" s="47"/>
      <c r="LUH342" s="47"/>
      <c r="LUI342" s="47"/>
      <c r="LUJ342" s="47"/>
      <c r="LUK342" s="47"/>
      <c r="LUL342" s="47"/>
      <c r="LUM342" s="47"/>
      <c r="LUN342" s="47"/>
      <c r="LUO342" s="47"/>
      <c r="LUP342" s="47"/>
      <c r="LUQ342" s="47"/>
      <c r="LUR342" s="47"/>
      <c r="LUS342" s="47"/>
      <c r="LUT342" s="47"/>
      <c r="LUU342" s="47"/>
      <c r="LUV342" s="47"/>
      <c r="LUW342" s="47"/>
      <c r="LUX342" s="47"/>
      <c r="LUY342" s="47"/>
      <c r="LUZ342" s="47"/>
      <c r="LVA342" s="47"/>
      <c r="LVB342" s="47"/>
      <c r="LVC342" s="47"/>
      <c r="LVD342" s="47"/>
      <c r="LVE342" s="47"/>
      <c r="LVF342" s="47"/>
      <c r="LVG342" s="47"/>
      <c r="LVH342" s="47"/>
      <c r="LVI342" s="47"/>
      <c r="LVJ342" s="47"/>
      <c r="LVK342" s="47"/>
      <c r="LVL342" s="47"/>
      <c r="LVM342" s="47"/>
      <c r="LVN342" s="47"/>
      <c r="LVO342" s="47"/>
      <c r="LVP342" s="47"/>
      <c r="LVQ342" s="47"/>
      <c r="LVR342" s="47"/>
      <c r="LVS342" s="47"/>
      <c r="LVT342" s="47"/>
      <c r="LVU342" s="47"/>
      <c r="LVV342" s="47"/>
      <c r="LVW342" s="47"/>
      <c r="LVX342" s="47"/>
      <c r="LVY342" s="47"/>
      <c r="LVZ342" s="47"/>
      <c r="LWA342" s="47"/>
      <c r="LWB342" s="47"/>
      <c r="LWC342" s="47"/>
      <c r="LWD342" s="47"/>
      <c r="LWE342" s="47"/>
      <c r="LWF342" s="47"/>
      <c r="LWG342" s="47"/>
      <c r="LWH342" s="47"/>
      <c r="LWI342" s="47"/>
      <c r="LWJ342" s="47"/>
      <c r="LWK342" s="47"/>
      <c r="LWL342" s="47"/>
      <c r="LWM342" s="47"/>
      <c r="LWN342" s="47"/>
      <c r="LWO342" s="47"/>
      <c r="LWP342" s="47"/>
      <c r="LWQ342" s="47"/>
      <c r="LWR342" s="47"/>
      <c r="LWS342" s="47"/>
      <c r="LWT342" s="47"/>
      <c r="LWU342" s="47"/>
      <c r="LWV342" s="47"/>
      <c r="LWW342" s="47"/>
      <c r="LWX342" s="47"/>
      <c r="LWY342" s="47"/>
      <c r="LWZ342" s="47"/>
      <c r="LXA342" s="47"/>
      <c r="LXB342" s="47"/>
      <c r="LXC342" s="47"/>
      <c r="LXD342" s="47"/>
      <c r="LXE342" s="47"/>
      <c r="LXF342" s="47"/>
      <c r="LXG342" s="47"/>
      <c r="LXH342" s="47"/>
      <c r="LXI342" s="47"/>
      <c r="LXJ342" s="47"/>
      <c r="LXK342" s="47"/>
      <c r="LXL342" s="47"/>
      <c r="LXM342" s="47"/>
      <c r="LXN342" s="47"/>
      <c r="LXO342" s="47"/>
      <c r="LXP342" s="47"/>
      <c r="LXQ342" s="47"/>
      <c r="LXR342" s="47"/>
      <c r="LXS342" s="47"/>
      <c r="LXT342" s="47"/>
      <c r="LXU342" s="47"/>
      <c r="LXV342" s="47"/>
      <c r="LXW342" s="47"/>
      <c r="LXX342" s="47"/>
      <c r="LXY342" s="47"/>
      <c r="LXZ342" s="47"/>
      <c r="LYA342" s="47"/>
      <c r="LYB342" s="47"/>
      <c r="LYC342" s="47"/>
      <c r="LYD342" s="47"/>
      <c r="LYE342" s="47"/>
      <c r="LYF342" s="47"/>
      <c r="LYG342" s="47"/>
      <c r="LYH342" s="47"/>
      <c r="LYI342" s="47"/>
      <c r="LYJ342" s="47"/>
      <c r="LYK342" s="47"/>
      <c r="LYL342" s="47"/>
      <c r="LYM342" s="47"/>
      <c r="LYN342" s="47"/>
      <c r="LYO342" s="47"/>
      <c r="LYP342" s="47"/>
      <c r="LYQ342" s="47"/>
      <c r="LYR342" s="47"/>
      <c r="LYS342" s="47"/>
      <c r="LYT342" s="47"/>
      <c r="LYU342" s="47"/>
      <c r="LYV342" s="47"/>
      <c r="LYW342" s="47"/>
      <c r="LYX342" s="47"/>
      <c r="LYY342" s="47"/>
      <c r="LYZ342" s="47"/>
      <c r="LZA342" s="47"/>
      <c r="LZB342" s="47"/>
      <c r="LZC342" s="47"/>
      <c r="LZD342" s="47"/>
      <c r="LZE342" s="47"/>
      <c r="LZF342" s="47"/>
      <c r="LZG342" s="47"/>
      <c r="LZH342" s="47"/>
      <c r="LZI342" s="47"/>
      <c r="LZJ342" s="47"/>
      <c r="LZK342" s="47"/>
      <c r="LZL342" s="47"/>
      <c r="LZM342" s="47"/>
      <c r="LZN342" s="47"/>
      <c r="LZO342" s="47"/>
      <c r="LZP342" s="47"/>
      <c r="LZQ342" s="47"/>
      <c r="LZR342" s="47"/>
      <c r="LZS342" s="47"/>
      <c r="LZT342" s="47"/>
      <c r="LZU342" s="47"/>
      <c r="LZV342" s="47"/>
      <c r="LZW342" s="47"/>
      <c r="LZX342" s="47"/>
      <c r="LZY342" s="47"/>
      <c r="LZZ342" s="47"/>
      <c r="MAA342" s="47"/>
      <c r="MAB342" s="47"/>
      <c r="MAC342" s="47"/>
      <c r="MAD342" s="47"/>
      <c r="MAE342" s="47"/>
      <c r="MAF342" s="47"/>
      <c r="MAG342" s="47"/>
      <c r="MAH342" s="47"/>
      <c r="MAI342" s="47"/>
      <c r="MAJ342" s="47"/>
      <c r="MAK342" s="47"/>
      <c r="MAL342" s="47"/>
      <c r="MAM342" s="47"/>
      <c r="MAN342" s="47"/>
      <c r="MAO342" s="47"/>
      <c r="MAP342" s="47"/>
      <c r="MAQ342" s="47"/>
      <c r="MAR342" s="47"/>
      <c r="MAS342" s="47"/>
      <c r="MAT342" s="47"/>
      <c r="MAU342" s="47"/>
      <c r="MAV342" s="47"/>
      <c r="MAW342" s="47"/>
      <c r="MAX342" s="47"/>
      <c r="MAY342" s="47"/>
      <c r="MAZ342" s="47"/>
      <c r="MBA342" s="47"/>
      <c r="MBB342" s="47"/>
      <c r="MBC342" s="47"/>
      <c r="MBD342" s="47"/>
      <c r="MBE342" s="47"/>
      <c r="MBF342" s="47"/>
      <c r="MBG342" s="47"/>
      <c r="MBH342" s="47"/>
      <c r="MBI342" s="47"/>
      <c r="MBJ342" s="47"/>
      <c r="MBK342" s="47"/>
      <c r="MBL342" s="47"/>
      <c r="MBM342" s="47"/>
      <c r="MBN342" s="47"/>
      <c r="MBO342" s="47"/>
      <c r="MBP342" s="47"/>
      <c r="MBQ342" s="47"/>
      <c r="MBR342" s="47"/>
      <c r="MBS342" s="47"/>
      <c r="MBT342" s="47"/>
      <c r="MBU342" s="47"/>
      <c r="MBV342" s="47"/>
      <c r="MBW342" s="47"/>
      <c r="MBX342" s="47"/>
      <c r="MBY342" s="47"/>
      <c r="MBZ342" s="47"/>
      <c r="MCA342" s="47"/>
      <c r="MCB342" s="47"/>
      <c r="MCC342" s="47"/>
      <c r="MCD342" s="47"/>
      <c r="MCE342" s="47"/>
      <c r="MCF342" s="47"/>
      <c r="MCG342" s="47"/>
      <c r="MCH342" s="47"/>
      <c r="MCI342" s="47"/>
      <c r="MCJ342" s="47"/>
      <c r="MCK342" s="47"/>
      <c r="MCL342" s="47"/>
      <c r="MCM342" s="47"/>
      <c r="MCN342" s="47"/>
      <c r="MCO342" s="47"/>
      <c r="MCP342" s="47"/>
      <c r="MCQ342" s="47"/>
      <c r="MCR342" s="47"/>
      <c r="MCS342" s="47"/>
      <c r="MCT342" s="47"/>
      <c r="MCU342" s="47"/>
      <c r="MCV342" s="47"/>
      <c r="MCW342" s="47"/>
      <c r="MCX342" s="47"/>
      <c r="MCY342" s="47"/>
      <c r="MCZ342" s="47"/>
      <c r="MDA342" s="47"/>
      <c r="MDB342" s="47"/>
      <c r="MDC342" s="47"/>
      <c r="MDD342" s="47"/>
      <c r="MDE342" s="47"/>
      <c r="MDF342" s="47"/>
      <c r="MDG342" s="47"/>
      <c r="MDH342" s="47"/>
      <c r="MDI342" s="47"/>
      <c r="MDJ342" s="47"/>
      <c r="MDK342" s="47"/>
      <c r="MDL342" s="47"/>
      <c r="MDM342" s="47"/>
      <c r="MDN342" s="47"/>
      <c r="MDO342" s="47"/>
      <c r="MDP342" s="47"/>
      <c r="MDQ342" s="47"/>
      <c r="MDR342" s="47"/>
      <c r="MDS342" s="47"/>
      <c r="MDT342" s="47"/>
      <c r="MDU342" s="47"/>
      <c r="MDV342" s="47"/>
      <c r="MDW342" s="47"/>
      <c r="MDX342" s="47"/>
      <c r="MDY342" s="47"/>
      <c r="MDZ342" s="47"/>
      <c r="MEA342" s="47"/>
      <c r="MEB342" s="47"/>
      <c r="MEC342" s="47"/>
      <c r="MED342" s="47"/>
      <c r="MEE342" s="47"/>
      <c r="MEF342" s="47"/>
      <c r="MEG342" s="47"/>
      <c r="MEH342" s="47"/>
      <c r="MEI342" s="47"/>
      <c r="MEJ342" s="47"/>
      <c r="MEK342" s="47"/>
      <c r="MEL342" s="47"/>
      <c r="MEM342" s="47"/>
      <c r="MEN342" s="47"/>
      <c r="MEO342" s="47"/>
      <c r="MEP342" s="47"/>
      <c r="MEQ342" s="47"/>
      <c r="MER342" s="47"/>
      <c r="MES342" s="47"/>
      <c r="MET342" s="47"/>
      <c r="MEU342" s="47"/>
      <c r="MEV342" s="47"/>
      <c r="MEW342" s="47"/>
      <c r="MEX342" s="47"/>
      <c r="MEY342" s="47"/>
      <c r="MEZ342" s="47"/>
      <c r="MFA342" s="47"/>
      <c r="MFB342" s="47"/>
      <c r="MFC342" s="47"/>
      <c r="MFD342" s="47"/>
      <c r="MFE342" s="47"/>
      <c r="MFF342" s="47"/>
      <c r="MFG342" s="47"/>
      <c r="MFH342" s="47"/>
      <c r="MFI342" s="47"/>
      <c r="MFJ342" s="47"/>
      <c r="MFK342" s="47"/>
      <c r="MFL342" s="47"/>
      <c r="MFM342" s="47"/>
      <c r="MFN342" s="47"/>
      <c r="MFO342" s="47"/>
      <c r="MFP342" s="47"/>
      <c r="MFQ342" s="47"/>
      <c r="MFR342" s="47"/>
      <c r="MFS342" s="47"/>
      <c r="MFT342" s="47"/>
      <c r="MFU342" s="47"/>
      <c r="MFV342" s="47"/>
      <c r="MFW342" s="47"/>
      <c r="MFX342" s="47"/>
      <c r="MFY342" s="47"/>
      <c r="MFZ342" s="47"/>
      <c r="MGA342" s="47"/>
      <c r="MGB342" s="47"/>
      <c r="MGC342" s="47"/>
      <c r="MGD342" s="47"/>
      <c r="MGE342" s="47"/>
      <c r="MGF342" s="47"/>
      <c r="MGG342" s="47"/>
      <c r="MGH342" s="47"/>
      <c r="MGI342" s="47"/>
      <c r="MGJ342" s="47"/>
      <c r="MGK342" s="47"/>
      <c r="MGL342" s="47"/>
      <c r="MGM342" s="47"/>
      <c r="MGN342" s="47"/>
      <c r="MGO342" s="47"/>
      <c r="MGP342" s="47"/>
      <c r="MGQ342" s="47"/>
      <c r="MGR342" s="47"/>
      <c r="MGS342" s="47"/>
      <c r="MGT342" s="47"/>
      <c r="MGU342" s="47"/>
      <c r="MGV342" s="47"/>
      <c r="MGW342" s="47"/>
      <c r="MGX342" s="47"/>
      <c r="MGY342" s="47"/>
      <c r="MGZ342" s="47"/>
      <c r="MHA342" s="47"/>
      <c r="MHB342" s="47"/>
      <c r="MHC342" s="47"/>
      <c r="MHD342" s="47"/>
      <c r="MHE342" s="47"/>
      <c r="MHF342" s="47"/>
      <c r="MHG342" s="47"/>
      <c r="MHH342" s="47"/>
      <c r="MHI342" s="47"/>
      <c r="MHJ342" s="47"/>
      <c r="MHK342" s="47"/>
      <c r="MHL342" s="47"/>
      <c r="MHM342" s="47"/>
      <c r="MHN342" s="47"/>
      <c r="MHO342" s="47"/>
      <c r="MHP342" s="47"/>
      <c r="MHQ342" s="47"/>
      <c r="MHR342" s="47"/>
      <c r="MHS342" s="47"/>
      <c r="MHT342" s="47"/>
      <c r="MHU342" s="47"/>
      <c r="MHV342" s="47"/>
      <c r="MHW342" s="47"/>
      <c r="MHX342" s="47"/>
      <c r="MHY342" s="47"/>
      <c r="MHZ342" s="47"/>
      <c r="MIA342" s="47"/>
      <c r="MIB342" s="47"/>
      <c r="MIC342" s="47"/>
      <c r="MID342" s="47"/>
      <c r="MIE342" s="47"/>
      <c r="MIF342" s="47"/>
      <c r="MIG342" s="47"/>
      <c r="MIH342" s="47"/>
      <c r="MII342" s="47"/>
      <c r="MIJ342" s="47"/>
      <c r="MIK342" s="47"/>
      <c r="MIL342" s="47"/>
      <c r="MIM342" s="47"/>
      <c r="MIN342" s="47"/>
      <c r="MIO342" s="47"/>
      <c r="MIP342" s="47"/>
      <c r="MIQ342" s="47"/>
      <c r="MIR342" s="47"/>
      <c r="MIS342" s="47"/>
      <c r="MIT342" s="47"/>
      <c r="MIU342" s="47"/>
      <c r="MIV342" s="47"/>
      <c r="MIW342" s="47"/>
      <c r="MIX342" s="47"/>
      <c r="MIY342" s="47"/>
      <c r="MIZ342" s="47"/>
      <c r="MJA342" s="47"/>
      <c r="MJB342" s="47"/>
      <c r="MJC342" s="47"/>
      <c r="MJD342" s="47"/>
      <c r="MJE342" s="47"/>
      <c r="MJF342" s="47"/>
      <c r="MJG342" s="47"/>
      <c r="MJH342" s="47"/>
      <c r="MJI342" s="47"/>
      <c r="MJJ342" s="47"/>
      <c r="MJK342" s="47"/>
      <c r="MJL342" s="47"/>
      <c r="MJM342" s="47"/>
      <c r="MJN342" s="47"/>
      <c r="MJO342" s="47"/>
      <c r="MJP342" s="47"/>
      <c r="MJQ342" s="47"/>
      <c r="MJR342" s="47"/>
      <c r="MJS342" s="47"/>
      <c r="MJT342" s="47"/>
      <c r="MJU342" s="47"/>
      <c r="MJV342" s="47"/>
      <c r="MJW342" s="47"/>
      <c r="MJX342" s="47"/>
      <c r="MJY342" s="47"/>
      <c r="MJZ342" s="47"/>
      <c r="MKA342" s="47"/>
      <c r="MKB342" s="47"/>
      <c r="MKC342" s="47"/>
      <c r="MKD342" s="47"/>
      <c r="MKE342" s="47"/>
      <c r="MKF342" s="47"/>
      <c r="MKG342" s="47"/>
      <c r="MKH342" s="47"/>
      <c r="MKI342" s="47"/>
      <c r="MKJ342" s="47"/>
      <c r="MKK342" s="47"/>
      <c r="MKL342" s="47"/>
      <c r="MKM342" s="47"/>
      <c r="MKN342" s="47"/>
      <c r="MKO342" s="47"/>
      <c r="MKP342" s="47"/>
      <c r="MKQ342" s="47"/>
      <c r="MKR342" s="47"/>
      <c r="MKS342" s="47"/>
      <c r="MKT342" s="47"/>
      <c r="MKU342" s="47"/>
      <c r="MKV342" s="47"/>
      <c r="MKW342" s="47"/>
      <c r="MKX342" s="47"/>
      <c r="MKY342" s="47"/>
      <c r="MKZ342" s="47"/>
      <c r="MLA342" s="47"/>
      <c r="MLB342" s="47"/>
      <c r="MLC342" s="47"/>
      <c r="MLD342" s="47"/>
      <c r="MLE342" s="47"/>
      <c r="MLF342" s="47"/>
      <c r="MLG342" s="47"/>
      <c r="MLH342" s="47"/>
      <c r="MLI342" s="47"/>
      <c r="MLJ342" s="47"/>
      <c r="MLK342" s="47"/>
      <c r="MLL342" s="47"/>
      <c r="MLM342" s="47"/>
      <c r="MLN342" s="47"/>
      <c r="MLO342" s="47"/>
      <c r="MLP342" s="47"/>
      <c r="MLQ342" s="47"/>
      <c r="MLR342" s="47"/>
      <c r="MLS342" s="47"/>
      <c r="MLT342" s="47"/>
      <c r="MLU342" s="47"/>
      <c r="MLV342" s="47"/>
      <c r="MLW342" s="47"/>
      <c r="MLX342" s="47"/>
      <c r="MLY342" s="47"/>
      <c r="MLZ342" s="47"/>
      <c r="MMA342" s="47"/>
      <c r="MMB342" s="47"/>
      <c r="MMC342" s="47"/>
      <c r="MMD342" s="47"/>
      <c r="MME342" s="47"/>
      <c r="MMF342" s="47"/>
      <c r="MMG342" s="47"/>
      <c r="MMH342" s="47"/>
      <c r="MMI342" s="47"/>
      <c r="MMJ342" s="47"/>
      <c r="MMK342" s="47"/>
      <c r="MML342" s="47"/>
      <c r="MMM342" s="47"/>
      <c r="MMN342" s="47"/>
      <c r="MMO342" s="47"/>
      <c r="MMP342" s="47"/>
      <c r="MMQ342" s="47"/>
      <c r="MMR342" s="47"/>
      <c r="MMS342" s="47"/>
      <c r="MMT342" s="47"/>
      <c r="MMU342" s="47"/>
      <c r="MMV342" s="47"/>
      <c r="MMW342" s="47"/>
      <c r="MMX342" s="47"/>
      <c r="MMY342" s="47"/>
      <c r="MMZ342" s="47"/>
      <c r="MNA342" s="47"/>
      <c r="MNB342" s="47"/>
      <c r="MNC342" s="47"/>
      <c r="MND342" s="47"/>
      <c r="MNE342" s="47"/>
      <c r="MNF342" s="47"/>
      <c r="MNG342" s="47"/>
      <c r="MNH342" s="47"/>
      <c r="MNI342" s="47"/>
      <c r="MNJ342" s="47"/>
      <c r="MNK342" s="47"/>
      <c r="MNL342" s="47"/>
      <c r="MNM342" s="47"/>
      <c r="MNN342" s="47"/>
      <c r="MNO342" s="47"/>
      <c r="MNP342" s="47"/>
      <c r="MNQ342" s="47"/>
      <c r="MNR342" s="47"/>
      <c r="MNS342" s="47"/>
      <c r="MNT342" s="47"/>
      <c r="MNU342" s="47"/>
      <c r="MNV342" s="47"/>
      <c r="MNW342" s="47"/>
      <c r="MNX342" s="47"/>
      <c r="MNY342" s="47"/>
      <c r="MNZ342" s="47"/>
      <c r="MOA342" s="47"/>
      <c r="MOB342" s="47"/>
      <c r="MOC342" s="47"/>
      <c r="MOD342" s="47"/>
      <c r="MOE342" s="47"/>
      <c r="MOF342" s="47"/>
      <c r="MOG342" s="47"/>
      <c r="MOH342" s="47"/>
      <c r="MOI342" s="47"/>
      <c r="MOJ342" s="47"/>
      <c r="MOK342" s="47"/>
      <c r="MOL342" s="47"/>
      <c r="MOM342" s="47"/>
      <c r="MON342" s="47"/>
      <c r="MOO342" s="47"/>
      <c r="MOP342" s="47"/>
      <c r="MOQ342" s="47"/>
      <c r="MOR342" s="47"/>
      <c r="MOS342" s="47"/>
      <c r="MOT342" s="47"/>
      <c r="MOU342" s="47"/>
      <c r="MOV342" s="47"/>
      <c r="MOW342" s="47"/>
      <c r="MOX342" s="47"/>
      <c r="MOY342" s="47"/>
      <c r="MOZ342" s="47"/>
      <c r="MPA342" s="47"/>
      <c r="MPB342" s="47"/>
      <c r="MPC342" s="47"/>
      <c r="MPD342" s="47"/>
      <c r="MPE342" s="47"/>
      <c r="MPF342" s="47"/>
      <c r="MPG342" s="47"/>
      <c r="MPH342" s="47"/>
      <c r="MPI342" s="47"/>
      <c r="MPJ342" s="47"/>
      <c r="MPK342" s="47"/>
      <c r="MPL342" s="47"/>
      <c r="MPM342" s="47"/>
      <c r="MPN342" s="47"/>
      <c r="MPO342" s="47"/>
      <c r="MPP342" s="47"/>
      <c r="MPQ342" s="47"/>
      <c r="MPR342" s="47"/>
      <c r="MPS342" s="47"/>
      <c r="MPT342" s="47"/>
      <c r="MPU342" s="47"/>
      <c r="MPV342" s="47"/>
      <c r="MPW342" s="47"/>
      <c r="MPX342" s="47"/>
      <c r="MPY342" s="47"/>
      <c r="MPZ342" s="47"/>
      <c r="MQA342" s="47"/>
      <c r="MQB342" s="47"/>
      <c r="MQC342" s="47"/>
      <c r="MQD342" s="47"/>
      <c r="MQE342" s="47"/>
      <c r="MQF342" s="47"/>
      <c r="MQG342" s="47"/>
      <c r="MQH342" s="47"/>
      <c r="MQI342" s="47"/>
      <c r="MQJ342" s="47"/>
      <c r="MQK342" s="47"/>
      <c r="MQL342" s="47"/>
      <c r="MQM342" s="47"/>
      <c r="MQN342" s="47"/>
      <c r="MQO342" s="47"/>
      <c r="MQP342" s="47"/>
      <c r="MQQ342" s="47"/>
      <c r="MQR342" s="47"/>
      <c r="MQS342" s="47"/>
      <c r="MQT342" s="47"/>
      <c r="MQU342" s="47"/>
      <c r="MQV342" s="47"/>
      <c r="MQW342" s="47"/>
      <c r="MQX342" s="47"/>
      <c r="MQY342" s="47"/>
      <c r="MQZ342" s="47"/>
      <c r="MRA342" s="47"/>
      <c r="MRB342" s="47"/>
      <c r="MRC342" s="47"/>
      <c r="MRD342" s="47"/>
      <c r="MRE342" s="47"/>
      <c r="MRF342" s="47"/>
      <c r="MRG342" s="47"/>
      <c r="MRH342" s="47"/>
      <c r="MRI342" s="47"/>
      <c r="MRJ342" s="47"/>
      <c r="MRK342" s="47"/>
      <c r="MRL342" s="47"/>
      <c r="MRM342" s="47"/>
      <c r="MRN342" s="47"/>
      <c r="MRO342" s="47"/>
      <c r="MRP342" s="47"/>
      <c r="MRQ342" s="47"/>
      <c r="MRR342" s="47"/>
      <c r="MRS342" s="47"/>
      <c r="MRT342" s="47"/>
      <c r="MRU342" s="47"/>
      <c r="MRV342" s="47"/>
      <c r="MRW342" s="47"/>
      <c r="MRX342" s="47"/>
      <c r="MRY342" s="47"/>
      <c r="MRZ342" s="47"/>
      <c r="MSA342" s="47"/>
      <c r="MSB342" s="47"/>
      <c r="MSC342" s="47"/>
      <c r="MSD342" s="47"/>
      <c r="MSE342" s="47"/>
      <c r="MSF342" s="47"/>
      <c r="MSG342" s="47"/>
      <c r="MSH342" s="47"/>
      <c r="MSI342" s="47"/>
      <c r="MSJ342" s="47"/>
      <c r="MSK342" s="47"/>
      <c r="MSL342" s="47"/>
      <c r="MSM342" s="47"/>
      <c r="MSN342" s="47"/>
      <c r="MSO342" s="47"/>
      <c r="MSP342" s="47"/>
      <c r="MSQ342" s="47"/>
      <c r="MSR342" s="47"/>
      <c r="MSS342" s="47"/>
      <c r="MST342" s="47"/>
      <c r="MSU342" s="47"/>
      <c r="MSV342" s="47"/>
      <c r="MSW342" s="47"/>
      <c r="MSX342" s="47"/>
      <c r="MSY342" s="47"/>
      <c r="MSZ342" s="47"/>
      <c r="MTA342" s="47"/>
      <c r="MTB342" s="47"/>
      <c r="MTC342" s="47"/>
      <c r="MTD342" s="47"/>
      <c r="MTE342" s="47"/>
      <c r="MTF342" s="47"/>
      <c r="MTG342" s="47"/>
      <c r="MTH342" s="47"/>
      <c r="MTI342" s="47"/>
      <c r="MTJ342" s="47"/>
      <c r="MTK342" s="47"/>
      <c r="MTL342" s="47"/>
      <c r="MTM342" s="47"/>
      <c r="MTN342" s="47"/>
      <c r="MTO342" s="47"/>
      <c r="MTP342" s="47"/>
      <c r="MTQ342" s="47"/>
      <c r="MTR342" s="47"/>
      <c r="MTS342" s="47"/>
      <c r="MTT342" s="47"/>
      <c r="MTU342" s="47"/>
      <c r="MTV342" s="47"/>
      <c r="MTW342" s="47"/>
      <c r="MTX342" s="47"/>
      <c r="MTY342" s="47"/>
      <c r="MTZ342" s="47"/>
      <c r="MUA342" s="47"/>
      <c r="MUB342" s="47"/>
      <c r="MUC342" s="47"/>
      <c r="MUD342" s="47"/>
      <c r="MUE342" s="47"/>
      <c r="MUF342" s="47"/>
      <c r="MUG342" s="47"/>
      <c r="MUH342" s="47"/>
      <c r="MUI342" s="47"/>
      <c r="MUJ342" s="47"/>
      <c r="MUK342" s="47"/>
      <c r="MUL342" s="47"/>
      <c r="MUM342" s="47"/>
      <c r="MUN342" s="47"/>
      <c r="MUO342" s="47"/>
      <c r="MUP342" s="47"/>
      <c r="MUQ342" s="47"/>
      <c r="MUR342" s="47"/>
      <c r="MUS342" s="47"/>
      <c r="MUT342" s="47"/>
      <c r="MUU342" s="47"/>
      <c r="MUV342" s="47"/>
      <c r="MUW342" s="47"/>
      <c r="MUX342" s="47"/>
      <c r="MUY342" s="47"/>
      <c r="MUZ342" s="47"/>
      <c r="MVA342" s="47"/>
      <c r="MVB342" s="47"/>
      <c r="MVC342" s="47"/>
      <c r="MVD342" s="47"/>
      <c r="MVE342" s="47"/>
      <c r="MVF342" s="47"/>
      <c r="MVG342" s="47"/>
      <c r="MVH342" s="47"/>
      <c r="MVI342" s="47"/>
      <c r="MVJ342" s="47"/>
      <c r="MVK342" s="47"/>
      <c r="MVL342" s="47"/>
      <c r="MVM342" s="47"/>
      <c r="MVN342" s="47"/>
      <c r="MVO342" s="47"/>
      <c r="MVP342" s="47"/>
      <c r="MVQ342" s="47"/>
      <c r="MVR342" s="47"/>
      <c r="MVS342" s="47"/>
      <c r="MVT342" s="47"/>
      <c r="MVU342" s="47"/>
      <c r="MVV342" s="47"/>
      <c r="MVW342" s="47"/>
      <c r="MVX342" s="47"/>
      <c r="MVY342" s="47"/>
      <c r="MVZ342" s="47"/>
      <c r="MWA342" s="47"/>
      <c r="MWB342" s="47"/>
      <c r="MWC342" s="47"/>
      <c r="MWD342" s="47"/>
      <c r="MWE342" s="47"/>
      <c r="MWF342" s="47"/>
      <c r="MWG342" s="47"/>
      <c r="MWH342" s="47"/>
      <c r="MWI342" s="47"/>
      <c r="MWJ342" s="47"/>
      <c r="MWK342" s="47"/>
      <c r="MWL342" s="47"/>
      <c r="MWM342" s="47"/>
      <c r="MWN342" s="47"/>
      <c r="MWO342" s="47"/>
      <c r="MWP342" s="47"/>
      <c r="MWQ342" s="47"/>
      <c r="MWR342" s="47"/>
      <c r="MWS342" s="47"/>
      <c r="MWT342" s="47"/>
      <c r="MWU342" s="47"/>
      <c r="MWV342" s="47"/>
      <c r="MWW342" s="47"/>
      <c r="MWX342" s="47"/>
      <c r="MWY342" s="47"/>
      <c r="MWZ342" s="47"/>
      <c r="MXA342" s="47"/>
      <c r="MXB342" s="47"/>
      <c r="MXC342" s="47"/>
      <c r="MXD342" s="47"/>
      <c r="MXE342" s="47"/>
      <c r="MXF342" s="47"/>
      <c r="MXG342" s="47"/>
      <c r="MXH342" s="47"/>
      <c r="MXI342" s="47"/>
      <c r="MXJ342" s="47"/>
      <c r="MXK342" s="47"/>
      <c r="MXL342" s="47"/>
      <c r="MXM342" s="47"/>
      <c r="MXN342" s="47"/>
      <c r="MXO342" s="47"/>
      <c r="MXP342" s="47"/>
      <c r="MXQ342" s="47"/>
      <c r="MXR342" s="47"/>
      <c r="MXS342" s="47"/>
      <c r="MXT342" s="47"/>
      <c r="MXU342" s="47"/>
      <c r="MXV342" s="47"/>
      <c r="MXW342" s="47"/>
      <c r="MXX342" s="47"/>
      <c r="MXY342" s="47"/>
      <c r="MXZ342" s="47"/>
      <c r="MYA342" s="47"/>
      <c r="MYB342" s="47"/>
      <c r="MYC342" s="47"/>
      <c r="MYD342" s="47"/>
      <c r="MYE342" s="47"/>
      <c r="MYF342" s="47"/>
      <c r="MYG342" s="47"/>
      <c r="MYH342" s="47"/>
      <c r="MYI342" s="47"/>
      <c r="MYJ342" s="47"/>
      <c r="MYK342" s="47"/>
      <c r="MYL342" s="47"/>
      <c r="MYM342" s="47"/>
      <c r="MYN342" s="47"/>
      <c r="MYO342" s="47"/>
      <c r="MYP342" s="47"/>
      <c r="MYQ342" s="47"/>
      <c r="MYR342" s="47"/>
      <c r="MYS342" s="47"/>
      <c r="MYT342" s="47"/>
      <c r="MYU342" s="47"/>
      <c r="MYV342" s="47"/>
      <c r="MYW342" s="47"/>
      <c r="MYX342" s="47"/>
      <c r="MYY342" s="47"/>
      <c r="MYZ342" s="47"/>
      <c r="MZA342" s="47"/>
      <c r="MZB342" s="47"/>
      <c r="MZC342" s="47"/>
      <c r="MZD342" s="47"/>
      <c r="MZE342" s="47"/>
      <c r="MZF342" s="47"/>
      <c r="MZG342" s="47"/>
      <c r="MZH342" s="47"/>
      <c r="MZI342" s="47"/>
      <c r="MZJ342" s="47"/>
      <c r="MZK342" s="47"/>
      <c r="MZL342" s="47"/>
      <c r="MZM342" s="47"/>
      <c r="MZN342" s="47"/>
      <c r="MZO342" s="47"/>
      <c r="MZP342" s="47"/>
      <c r="MZQ342" s="47"/>
      <c r="MZR342" s="47"/>
      <c r="MZS342" s="47"/>
      <c r="MZT342" s="47"/>
      <c r="MZU342" s="47"/>
      <c r="MZV342" s="47"/>
      <c r="MZW342" s="47"/>
      <c r="MZX342" s="47"/>
      <c r="MZY342" s="47"/>
      <c r="MZZ342" s="47"/>
      <c r="NAA342" s="47"/>
      <c r="NAB342" s="47"/>
      <c r="NAC342" s="47"/>
      <c r="NAD342" s="47"/>
      <c r="NAE342" s="47"/>
      <c r="NAF342" s="47"/>
      <c r="NAG342" s="47"/>
      <c r="NAH342" s="47"/>
      <c r="NAI342" s="47"/>
      <c r="NAJ342" s="47"/>
      <c r="NAK342" s="47"/>
      <c r="NAL342" s="47"/>
      <c r="NAM342" s="47"/>
      <c r="NAN342" s="47"/>
      <c r="NAO342" s="47"/>
      <c r="NAP342" s="47"/>
      <c r="NAQ342" s="47"/>
      <c r="NAR342" s="47"/>
      <c r="NAS342" s="47"/>
      <c r="NAT342" s="47"/>
      <c r="NAU342" s="47"/>
      <c r="NAV342" s="47"/>
      <c r="NAW342" s="47"/>
      <c r="NAX342" s="47"/>
      <c r="NAY342" s="47"/>
      <c r="NAZ342" s="47"/>
      <c r="NBA342" s="47"/>
      <c r="NBB342" s="47"/>
      <c r="NBC342" s="47"/>
      <c r="NBD342" s="47"/>
      <c r="NBE342" s="47"/>
      <c r="NBF342" s="47"/>
      <c r="NBG342" s="47"/>
      <c r="NBH342" s="47"/>
      <c r="NBI342" s="47"/>
      <c r="NBJ342" s="47"/>
      <c r="NBK342" s="47"/>
      <c r="NBL342" s="47"/>
      <c r="NBM342" s="47"/>
      <c r="NBN342" s="47"/>
      <c r="NBO342" s="47"/>
      <c r="NBP342" s="47"/>
      <c r="NBQ342" s="47"/>
      <c r="NBR342" s="47"/>
      <c r="NBS342" s="47"/>
      <c r="NBT342" s="47"/>
      <c r="NBU342" s="47"/>
      <c r="NBV342" s="47"/>
      <c r="NBW342" s="47"/>
      <c r="NBX342" s="47"/>
      <c r="NBY342" s="47"/>
      <c r="NBZ342" s="47"/>
      <c r="NCA342" s="47"/>
      <c r="NCB342" s="47"/>
      <c r="NCC342" s="47"/>
      <c r="NCD342" s="47"/>
      <c r="NCE342" s="47"/>
      <c r="NCF342" s="47"/>
      <c r="NCG342" s="47"/>
      <c r="NCH342" s="47"/>
      <c r="NCI342" s="47"/>
      <c r="NCJ342" s="47"/>
      <c r="NCK342" s="47"/>
      <c r="NCL342" s="47"/>
      <c r="NCM342" s="47"/>
      <c r="NCN342" s="47"/>
      <c r="NCO342" s="47"/>
      <c r="NCP342" s="47"/>
      <c r="NCQ342" s="47"/>
      <c r="NCR342" s="47"/>
      <c r="NCS342" s="47"/>
      <c r="NCT342" s="47"/>
      <c r="NCU342" s="47"/>
      <c r="NCV342" s="47"/>
      <c r="NCW342" s="47"/>
      <c r="NCX342" s="47"/>
      <c r="NCY342" s="47"/>
      <c r="NCZ342" s="47"/>
      <c r="NDA342" s="47"/>
      <c r="NDB342" s="47"/>
      <c r="NDC342" s="47"/>
      <c r="NDD342" s="47"/>
      <c r="NDE342" s="47"/>
      <c r="NDF342" s="47"/>
      <c r="NDG342" s="47"/>
      <c r="NDH342" s="47"/>
      <c r="NDI342" s="47"/>
      <c r="NDJ342" s="47"/>
      <c r="NDK342" s="47"/>
      <c r="NDL342" s="47"/>
      <c r="NDM342" s="47"/>
      <c r="NDN342" s="47"/>
      <c r="NDO342" s="47"/>
      <c r="NDP342" s="47"/>
      <c r="NDQ342" s="47"/>
      <c r="NDR342" s="47"/>
      <c r="NDS342" s="47"/>
      <c r="NDT342" s="47"/>
      <c r="NDU342" s="47"/>
      <c r="NDV342" s="47"/>
      <c r="NDW342" s="47"/>
      <c r="NDX342" s="47"/>
      <c r="NDY342" s="47"/>
      <c r="NDZ342" s="47"/>
      <c r="NEA342" s="47"/>
      <c r="NEB342" s="47"/>
      <c r="NEC342" s="47"/>
      <c r="NED342" s="47"/>
      <c r="NEE342" s="47"/>
      <c r="NEF342" s="47"/>
      <c r="NEG342" s="47"/>
      <c r="NEH342" s="47"/>
      <c r="NEI342" s="47"/>
      <c r="NEJ342" s="47"/>
      <c r="NEK342" s="47"/>
      <c r="NEL342" s="47"/>
      <c r="NEM342" s="47"/>
      <c r="NEN342" s="47"/>
      <c r="NEO342" s="47"/>
      <c r="NEP342" s="47"/>
      <c r="NEQ342" s="47"/>
      <c r="NER342" s="47"/>
      <c r="NES342" s="47"/>
      <c r="NET342" s="47"/>
      <c r="NEU342" s="47"/>
      <c r="NEV342" s="47"/>
      <c r="NEW342" s="47"/>
      <c r="NEX342" s="47"/>
      <c r="NEY342" s="47"/>
      <c r="NEZ342" s="47"/>
      <c r="NFA342" s="47"/>
      <c r="NFB342" s="47"/>
      <c r="NFC342" s="47"/>
      <c r="NFD342" s="47"/>
      <c r="NFE342" s="47"/>
      <c r="NFF342" s="47"/>
      <c r="NFG342" s="47"/>
      <c r="NFH342" s="47"/>
      <c r="NFI342" s="47"/>
      <c r="NFJ342" s="47"/>
      <c r="NFK342" s="47"/>
      <c r="NFL342" s="47"/>
      <c r="NFM342" s="47"/>
      <c r="NFN342" s="47"/>
      <c r="NFO342" s="47"/>
      <c r="NFP342" s="47"/>
      <c r="NFQ342" s="47"/>
      <c r="NFR342" s="47"/>
      <c r="NFS342" s="47"/>
      <c r="NFT342" s="47"/>
      <c r="NFU342" s="47"/>
      <c r="NFV342" s="47"/>
      <c r="NFW342" s="47"/>
      <c r="NFX342" s="47"/>
      <c r="NFY342" s="47"/>
      <c r="NFZ342" s="47"/>
      <c r="NGA342" s="47"/>
      <c r="NGB342" s="47"/>
      <c r="NGC342" s="47"/>
      <c r="NGD342" s="47"/>
      <c r="NGE342" s="47"/>
      <c r="NGF342" s="47"/>
      <c r="NGG342" s="47"/>
      <c r="NGH342" s="47"/>
      <c r="NGI342" s="47"/>
      <c r="NGJ342" s="47"/>
      <c r="NGK342" s="47"/>
      <c r="NGL342" s="47"/>
      <c r="NGM342" s="47"/>
      <c r="NGN342" s="47"/>
      <c r="NGO342" s="47"/>
      <c r="NGP342" s="47"/>
      <c r="NGQ342" s="47"/>
      <c r="NGR342" s="47"/>
      <c r="NGS342" s="47"/>
      <c r="NGT342" s="47"/>
      <c r="NGU342" s="47"/>
      <c r="NGV342" s="47"/>
      <c r="NGW342" s="47"/>
      <c r="NGX342" s="47"/>
      <c r="NGY342" s="47"/>
      <c r="NGZ342" s="47"/>
      <c r="NHA342" s="47"/>
      <c r="NHB342" s="47"/>
      <c r="NHC342" s="47"/>
      <c r="NHD342" s="47"/>
      <c r="NHE342" s="47"/>
      <c r="NHF342" s="47"/>
      <c r="NHG342" s="47"/>
      <c r="NHH342" s="47"/>
      <c r="NHI342" s="47"/>
      <c r="NHJ342" s="47"/>
      <c r="NHK342" s="47"/>
      <c r="NHL342" s="47"/>
      <c r="NHM342" s="47"/>
      <c r="NHN342" s="47"/>
      <c r="NHO342" s="47"/>
      <c r="NHP342" s="47"/>
      <c r="NHQ342" s="47"/>
      <c r="NHR342" s="47"/>
      <c r="NHS342" s="47"/>
      <c r="NHT342" s="47"/>
      <c r="NHU342" s="47"/>
      <c r="NHV342" s="47"/>
      <c r="NHW342" s="47"/>
      <c r="NHX342" s="47"/>
      <c r="NHY342" s="47"/>
      <c r="NHZ342" s="47"/>
      <c r="NIA342" s="47"/>
      <c r="NIB342" s="47"/>
      <c r="NIC342" s="47"/>
      <c r="NID342" s="47"/>
      <c r="NIE342" s="47"/>
      <c r="NIF342" s="47"/>
      <c r="NIG342" s="47"/>
      <c r="NIH342" s="47"/>
      <c r="NII342" s="47"/>
      <c r="NIJ342" s="47"/>
      <c r="NIK342" s="47"/>
      <c r="NIL342" s="47"/>
      <c r="NIM342" s="47"/>
      <c r="NIN342" s="47"/>
      <c r="NIO342" s="47"/>
      <c r="NIP342" s="47"/>
      <c r="NIQ342" s="47"/>
      <c r="NIR342" s="47"/>
      <c r="NIS342" s="47"/>
      <c r="NIT342" s="47"/>
      <c r="NIU342" s="47"/>
      <c r="NIV342" s="47"/>
      <c r="NIW342" s="47"/>
      <c r="NIX342" s="47"/>
      <c r="NIY342" s="47"/>
      <c r="NIZ342" s="47"/>
      <c r="NJA342" s="47"/>
      <c r="NJB342" s="47"/>
      <c r="NJC342" s="47"/>
      <c r="NJD342" s="47"/>
      <c r="NJE342" s="47"/>
      <c r="NJF342" s="47"/>
      <c r="NJG342" s="47"/>
      <c r="NJH342" s="47"/>
      <c r="NJI342" s="47"/>
      <c r="NJJ342" s="47"/>
      <c r="NJK342" s="47"/>
      <c r="NJL342" s="47"/>
      <c r="NJM342" s="47"/>
      <c r="NJN342" s="47"/>
      <c r="NJO342" s="47"/>
      <c r="NJP342" s="47"/>
      <c r="NJQ342" s="47"/>
      <c r="NJR342" s="47"/>
      <c r="NJS342" s="47"/>
      <c r="NJT342" s="47"/>
      <c r="NJU342" s="47"/>
      <c r="NJV342" s="47"/>
      <c r="NJW342" s="47"/>
      <c r="NJX342" s="47"/>
      <c r="NJY342" s="47"/>
      <c r="NJZ342" s="47"/>
      <c r="NKA342" s="47"/>
      <c r="NKB342" s="47"/>
      <c r="NKC342" s="47"/>
      <c r="NKD342" s="47"/>
      <c r="NKE342" s="47"/>
      <c r="NKF342" s="47"/>
      <c r="NKG342" s="47"/>
      <c r="NKH342" s="47"/>
      <c r="NKI342" s="47"/>
      <c r="NKJ342" s="47"/>
      <c r="NKK342" s="47"/>
      <c r="NKL342" s="47"/>
      <c r="NKM342" s="47"/>
      <c r="NKN342" s="47"/>
      <c r="NKO342" s="47"/>
      <c r="NKP342" s="47"/>
      <c r="NKQ342" s="47"/>
      <c r="NKR342" s="47"/>
      <c r="NKS342" s="47"/>
      <c r="NKT342" s="47"/>
      <c r="NKU342" s="47"/>
      <c r="NKV342" s="47"/>
      <c r="NKW342" s="47"/>
      <c r="NKX342" s="47"/>
      <c r="NKY342" s="47"/>
      <c r="NKZ342" s="47"/>
      <c r="NLA342" s="47"/>
      <c r="NLB342" s="47"/>
      <c r="NLC342" s="47"/>
      <c r="NLD342" s="47"/>
      <c r="NLE342" s="47"/>
      <c r="NLF342" s="47"/>
      <c r="NLG342" s="47"/>
      <c r="NLH342" s="47"/>
      <c r="NLI342" s="47"/>
      <c r="NLJ342" s="47"/>
      <c r="NLK342" s="47"/>
      <c r="NLL342" s="47"/>
      <c r="NLM342" s="47"/>
      <c r="NLN342" s="47"/>
      <c r="NLO342" s="47"/>
      <c r="NLP342" s="47"/>
      <c r="NLQ342" s="47"/>
      <c r="NLR342" s="47"/>
      <c r="NLS342" s="47"/>
      <c r="NLT342" s="47"/>
      <c r="NLU342" s="47"/>
      <c r="NLV342" s="47"/>
      <c r="NLW342" s="47"/>
      <c r="NLX342" s="47"/>
      <c r="NLY342" s="47"/>
      <c r="NLZ342" s="47"/>
      <c r="NMA342" s="47"/>
      <c r="NMB342" s="47"/>
      <c r="NMC342" s="47"/>
      <c r="NMD342" s="47"/>
      <c r="NME342" s="47"/>
      <c r="NMF342" s="47"/>
      <c r="NMG342" s="47"/>
      <c r="NMH342" s="47"/>
      <c r="NMI342" s="47"/>
      <c r="NMJ342" s="47"/>
      <c r="NMK342" s="47"/>
      <c r="NML342" s="47"/>
      <c r="NMM342" s="47"/>
      <c r="NMN342" s="47"/>
      <c r="NMO342" s="47"/>
      <c r="NMP342" s="47"/>
      <c r="NMQ342" s="47"/>
      <c r="NMR342" s="47"/>
      <c r="NMS342" s="47"/>
      <c r="NMT342" s="47"/>
      <c r="NMU342" s="47"/>
      <c r="NMV342" s="47"/>
      <c r="NMW342" s="47"/>
      <c r="NMX342" s="47"/>
      <c r="NMY342" s="47"/>
      <c r="NMZ342" s="47"/>
      <c r="NNA342" s="47"/>
      <c r="NNB342" s="47"/>
      <c r="NNC342" s="47"/>
      <c r="NND342" s="47"/>
      <c r="NNE342" s="47"/>
      <c r="NNF342" s="47"/>
      <c r="NNG342" s="47"/>
      <c r="NNH342" s="47"/>
      <c r="NNI342" s="47"/>
      <c r="NNJ342" s="47"/>
      <c r="NNK342" s="47"/>
      <c r="NNL342" s="47"/>
      <c r="NNM342" s="47"/>
      <c r="NNN342" s="47"/>
      <c r="NNO342" s="47"/>
      <c r="NNP342" s="47"/>
      <c r="NNQ342" s="47"/>
      <c r="NNR342" s="47"/>
      <c r="NNS342" s="47"/>
      <c r="NNT342" s="47"/>
      <c r="NNU342" s="47"/>
      <c r="NNV342" s="47"/>
      <c r="NNW342" s="47"/>
      <c r="NNX342" s="47"/>
      <c r="NNY342" s="47"/>
      <c r="NNZ342" s="47"/>
      <c r="NOA342" s="47"/>
      <c r="NOB342" s="47"/>
      <c r="NOC342" s="47"/>
      <c r="NOD342" s="47"/>
      <c r="NOE342" s="47"/>
      <c r="NOF342" s="47"/>
      <c r="NOG342" s="47"/>
      <c r="NOH342" s="47"/>
      <c r="NOI342" s="47"/>
      <c r="NOJ342" s="47"/>
      <c r="NOK342" s="47"/>
      <c r="NOL342" s="47"/>
      <c r="NOM342" s="47"/>
      <c r="NON342" s="47"/>
      <c r="NOO342" s="47"/>
      <c r="NOP342" s="47"/>
      <c r="NOQ342" s="47"/>
      <c r="NOR342" s="47"/>
      <c r="NOS342" s="47"/>
      <c r="NOT342" s="47"/>
      <c r="NOU342" s="47"/>
      <c r="NOV342" s="47"/>
      <c r="NOW342" s="47"/>
      <c r="NOX342" s="47"/>
      <c r="NOY342" s="47"/>
      <c r="NOZ342" s="47"/>
      <c r="NPA342" s="47"/>
      <c r="NPB342" s="47"/>
      <c r="NPC342" s="47"/>
      <c r="NPD342" s="47"/>
      <c r="NPE342" s="47"/>
      <c r="NPF342" s="47"/>
      <c r="NPG342" s="47"/>
      <c r="NPH342" s="47"/>
      <c r="NPI342" s="47"/>
      <c r="NPJ342" s="47"/>
      <c r="NPK342" s="47"/>
      <c r="NPL342" s="47"/>
      <c r="NPM342" s="47"/>
      <c r="NPN342" s="47"/>
      <c r="NPO342" s="47"/>
      <c r="NPP342" s="47"/>
      <c r="NPQ342" s="47"/>
      <c r="NPR342" s="47"/>
      <c r="NPS342" s="47"/>
      <c r="NPT342" s="47"/>
      <c r="NPU342" s="47"/>
      <c r="NPV342" s="47"/>
      <c r="NPW342" s="47"/>
      <c r="NPX342" s="47"/>
      <c r="NPY342" s="47"/>
      <c r="NPZ342" s="47"/>
      <c r="NQA342" s="47"/>
      <c r="NQB342" s="47"/>
      <c r="NQC342" s="47"/>
      <c r="NQD342" s="47"/>
      <c r="NQE342" s="47"/>
      <c r="NQF342" s="47"/>
      <c r="NQG342" s="47"/>
      <c r="NQH342" s="47"/>
      <c r="NQI342" s="47"/>
      <c r="NQJ342" s="47"/>
      <c r="NQK342" s="47"/>
      <c r="NQL342" s="47"/>
      <c r="NQM342" s="47"/>
      <c r="NQN342" s="47"/>
      <c r="NQO342" s="47"/>
      <c r="NQP342" s="47"/>
      <c r="NQQ342" s="47"/>
      <c r="NQR342" s="47"/>
      <c r="NQS342" s="47"/>
      <c r="NQT342" s="47"/>
      <c r="NQU342" s="47"/>
      <c r="NQV342" s="47"/>
      <c r="NQW342" s="47"/>
      <c r="NQX342" s="47"/>
      <c r="NQY342" s="47"/>
      <c r="NQZ342" s="47"/>
      <c r="NRA342" s="47"/>
      <c r="NRB342" s="47"/>
      <c r="NRC342" s="47"/>
      <c r="NRD342" s="47"/>
      <c r="NRE342" s="47"/>
      <c r="NRF342" s="47"/>
      <c r="NRG342" s="47"/>
      <c r="NRH342" s="47"/>
      <c r="NRI342" s="47"/>
      <c r="NRJ342" s="47"/>
      <c r="NRK342" s="47"/>
      <c r="NRL342" s="47"/>
      <c r="NRM342" s="47"/>
      <c r="NRN342" s="47"/>
      <c r="NRO342" s="47"/>
      <c r="NRP342" s="47"/>
      <c r="NRQ342" s="47"/>
      <c r="NRR342" s="47"/>
      <c r="NRS342" s="47"/>
      <c r="NRT342" s="47"/>
      <c r="NRU342" s="47"/>
      <c r="NRV342" s="47"/>
      <c r="NRW342" s="47"/>
      <c r="NRX342" s="47"/>
      <c r="NRY342" s="47"/>
      <c r="NRZ342" s="47"/>
      <c r="NSA342" s="47"/>
      <c r="NSB342" s="47"/>
      <c r="NSC342" s="47"/>
      <c r="NSD342" s="47"/>
      <c r="NSE342" s="47"/>
      <c r="NSF342" s="47"/>
      <c r="NSG342" s="47"/>
      <c r="NSH342" s="47"/>
      <c r="NSI342" s="47"/>
      <c r="NSJ342" s="47"/>
      <c r="NSK342" s="47"/>
      <c r="NSL342" s="47"/>
      <c r="NSM342" s="47"/>
      <c r="NSN342" s="47"/>
      <c r="NSO342" s="47"/>
      <c r="NSP342" s="47"/>
      <c r="NSQ342" s="47"/>
      <c r="NSR342" s="47"/>
      <c r="NSS342" s="47"/>
      <c r="NST342" s="47"/>
      <c r="NSU342" s="47"/>
      <c r="NSV342" s="47"/>
      <c r="NSW342" s="47"/>
      <c r="NSX342" s="47"/>
      <c r="NSY342" s="47"/>
      <c r="NSZ342" s="47"/>
      <c r="NTA342" s="47"/>
      <c r="NTB342" s="47"/>
      <c r="NTC342" s="47"/>
      <c r="NTD342" s="47"/>
      <c r="NTE342" s="47"/>
      <c r="NTF342" s="47"/>
      <c r="NTG342" s="47"/>
      <c r="NTH342" s="47"/>
      <c r="NTI342" s="47"/>
      <c r="NTJ342" s="47"/>
      <c r="NTK342" s="47"/>
      <c r="NTL342" s="47"/>
      <c r="NTM342" s="47"/>
      <c r="NTN342" s="47"/>
      <c r="NTO342" s="47"/>
      <c r="NTP342" s="47"/>
      <c r="NTQ342" s="47"/>
      <c r="NTR342" s="47"/>
      <c r="NTS342" s="47"/>
      <c r="NTT342" s="47"/>
      <c r="NTU342" s="47"/>
      <c r="NTV342" s="47"/>
      <c r="NTW342" s="47"/>
      <c r="NTX342" s="47"/>
      <c r="NTY342" s="47"/>
      <c r="NTZ342" s="47"/>
      <c r="NUA342" s="47"/>
      <c r="NUB342" s="47"/>
      <c r="NUC342" s="47"/>
      <c r="NUD342" s="47"/>
      <c r="NUE342" s="47"/>
      <c r="NUF342" s="47"/>
      <c r="NUG342" s="47"/>
      <c r="NUH342" s="47"/>
      <c r="NUI342" s="47"/>
      <c r="NUJ342" s="47"/>
      <c r="NUK342" s="47"/>
      <c r="NUL342" s="47"/>
      <c r="NUM342" s="47"/>
      <c r="NUN342" s="47"/>
      <c r="NUO342" s="47"/>
      <c r="NUP342" s="47"/>
      <c r="NUQ342" s="47"/>
      <c r="NUR342" s="47"/>
      <c r="NUS342" s="47"/>
      <c r="NUT342" s="47"/>
      <c r="NUU342" s="47"/>
      <c r="NUV342" s="47"/>
      <c r="NUW342" s="47"/>
      <c r="NUX342" s="47"/>
      <c r="NUY342" s="47"/>
      <c r="NUZ342" s="47"/>
      <c r="NVA342" s="47"/>
      <c r="NVB342" s="47"/>
      <c r="NVC342" s="47"/>
      <c r="NVD342" s="47"/>
      <c r="NVE342" s="47"/>
      <c r="NVF342" s="47"/>
      <c r="NVG342" s="47"/>
      <c r="NVH342" s="47"/>
      <c r="NVI342" s="47"/>
      <c r="NVJ342" s="47"/>
      <c r="NVK342" s="47"/>
      <c r="NVL342" s="47"/>
      <c r="NVM342" s="47"/>
      <c r="NVN342" s="47"/>
      <c r="NVO342" s="47"/>
      <c r="NVP342" s="47"/>
      <c r="NVQ342" s="47"/>
      <c r="NVR342" s="47"/>
      <c r="NVS342" s="47"/>
      <c r="NVT342" s="47"/>
      <c r="NVU342" s="47"/>
      <c r="NVV342" s="47"/>
      <c r="NVW342" s="47"/>
      <c r="NVX342" s="47"/>
      <c r="NVY342" s="47"/>
      <c r="NVZ342" s="47"/>
      <c r="NWA342" s="47"/>
      <c r="NWB342" s="47"/>
      <c r="NWC342" s="47"/>
      <c r="NWD342" s="47"/>
      <c r="NWE342" s="47"/>
      <c r="NWF342" s="47"/>
      <c r="NWG342" s="47"/>
      <c r="NWH342" s="47"/>
      <c r="NWI342" s="47"/>
      <c r="NWJ342" s="47"/>
      <c r="NWK342" s="47"/>
      <c r="NWL342" s="47"/>
      <c r="NWM342" s="47"/>
      <c r="NWN342" s="47"/>
      <c r="NWO342" s="47"/>
      <c r="NWP342" s="47"/>
      <c r="NWQ342" s="47"/>
      <c r="NWR342" s="47"/>
      <c r="NWS342" s="47"/>
      <c r="NWT342" s="47"/>
      <c r="NWU342" s="47"/>
      <c r="NWV342" s="47"/>
      <c r="NWW342" s="47"/>
      <c r="NWX342" s="47"/>
      <c r="NWY342" s="47"/>
      <c r="NWZ342" s="47"/>
      <c r="NXA342" s="47"/>
      <c r="NXB342" s="47"/>
      <c r="NXC342" s="47"/>
      <c r="NXD342" s="47"/>
      <c r="NXE342" s="47"/>
      <c r="NXF342" s="47"/>
      <c r="NXG342" s="47"/>
      <c r="NXH342" s="47"/>
      <c r="NXI342" s="47"/>
      <c r="NXJ342" s="47"/>
      <c r="NXK342" s="47"/>
      <c r="NXL342" s="47"/>
      <c r="NXM342" s="47"/>
      <c r="NXN342" s="47"/>
      <c r="NXO342" s="47"/>
      <c r="NXP342" s="47"/>
      <c r="NXQ342" s="47"/>
      <c r="NXR342" s="47"/>
      <c r="NXS342" s="47"/>
      <c r="NXT342" s="47"/>
      <c r="NXU342" s="47"/>
      <c r="NXV342" s="47"/>
      <c r="NXW342" s="47"/>
      <c r="NXX342" s="47"/>
      <c r="NXY342" s="47"/>
      <c r="NXZ342" s="47"/>
      <c r="NYA342" s="47"/>
      <c r="NYB342" s="47"/>
      <c r="NYC342" s="47"/>
      <c r="NYD342" s="47"/>
      <c r="NYE342" s="47"/>
      <c r="NYF342" s="47"/>
      <c r="NYG342" s="47"/>
      <c r="NYH342" s="47"/>
      <c r="NYI342" s="47"/>
      <c r="NYJ342" s="47"/>
      <c r="NYK342" s="47"/>
      <c r="NYL342" s="47"/>
      <c r="NYM342" s="47"/>
      <c r="NYN342" s="47"/>
      <c r="NYO342" s="47"/>
      <c r="NYP342" s="47"/>
      <c r="NYQ342" s="47"/>
      <c r="NYR342" s="47"/>
      <c r="NYS342" s="47"/>
      <c r="NYT342" s="47"/>
      <c r="NYU342" s="47"/>
      <c r="NYV342" s="47"/>
      <c r="NYW342" s="47"/>
      <c r="NYX342" s="47"/>
      <c r="NYY342" s="47"/>
      <c r="NYZ342" s="47"/>
      <c r="NZA342" s="47"/>
      <c r="NZB342" s="47"/>
      <c r="NZC342" s="47"/>
      <c r="NZD342" s="47"/>
      <c r="NZE342" s="47"/>
      <c r="NZF342" s="47"/>
      <c r="NZG342" s="47"/>
      <c r="NZH342" s="47"/>
      <c r="NZI342" s="47"/>
      <c r="NZJ342" s="47"/>
      <c r="NZK342" s="47"/>
      <c r="NZL342" s="47"/>
      <c r="NZM342" s="47"/>
      <c r="NZN342" s="47"/>
      <c r="NZO342" s="47"/>
      <c r="NZP342" s="47"/>
      <c r="NZQ342" s="47"/>
      <c r="NZR342" s="47"/>
      <c r="NZS342" s="47"/>
      <c r="NZT342" s="47"/>
      <c r="NZU342" s="47"/>
      <c r="NZV342" s="47"/>
      <c r="NZW342" s="47"/>
      <c r="NZX342" s="47"/>
      <c r="NZY342" s="47"/>
      <c r="NZZ342" s="47"/>
      <c r="OAA342" s="47"/>
      <c r="OAB342" s="47"/>
      <c r="OAC342" s="47"/>
      <c r="OAD342" s="47"/>
      <c r="OAE342" s="47"/>
      <c r="OAF342" s="47"/>
      <c r="OAG342" s="47"/>
      <c r="OAH342" s="47"/>
      <c r="OAI342" s="47"/>
      <c r="OAJ342" s="47"/>
      <c r="OAK342" s="47"/>
      <c r="OAL342" s="47"/>
      <c r="OAM342" s="47"/>
      <c r="OAN342" s="47"/>
      <c r="OAO342" s="47"/>
      <c r="OAP342" s="47"/>
      <c r="OAQ342" s="47"/>
      <c r="OAR342" s="47"/>
      <c r="OAS342" s="47"/>
      <c r="OAT342" s="47"/>
      <c r="OAU342" s="47"/>
      <c r="OAV342" s="47"/>
      <c r="OAW342" s="47"/>
      <c r="OAX342" s="47"/>
      <c r="OAY342" s="47"/>
      <c r="OAZ342" s="47"/>
      <c r="OBA342" s="47"/>
      <c r="OBB342" s="47"/>
      <c r="OBC342" s="47"/>
      <c r="OBD342" s="47"/>
      <c r="OBE342" s="47"/>
      <c r="OBF342" s="47"/>
      <c r="OBG342" s="47"/>
      <c r="OBH342" s="47"/>
      <c r="OBI342" s="47"/>
      <c r="OBJ342" s="47"/>
      <c r="OBK342" s="47"/>
      <c r="OBL342" s="47"/>
      <c r="OBM342" s="47"/>
      <c r="OBN342" s="47"/>
      <c r="OBO342" s="47"/>
      <c r="OBP342" s="47"/>
      <c r="OBQ342" s="47"/>
      <c r="OBR342" s="47"/>
      <c r="OBS342" s="47"/>
      <c r="OBT342" s="47"/>
      <c r="OBU342" s="47"/>
      <c r="OBV342" s="47"/>
      <c r="OBW342" s="47"/>
      <c r="OBX342" s="47"/>
      <c r="OBY342" s="47"/>
      <c r="OBZ342" s="47"/>
      <c r="OCA342" s="47"/>
      <c r="OCB342" s="47"/>
      <c r="OCC342" s="47"/>
      <c r="OCD342" s="47"/>
      <c r="OCE342" s="47"/>
      <c r="OCF342" s="47"/>
      <c r="OCG342" s="47"/>
      <c r="OCH342" s="47"/>
      <c r="OCI342" s="47"/>
      <c r="OCJ342" s="47"/>
      <c r="OCK342" s="47"/>
      <c r="OCL342" s="47"/>
      <c r="OCM342" s="47"/>
      <c r="OCN342" s="47"/>
      <c r="OCO342" s="47"/>
      <c r="OCP342" s="47"/>
      <c r="OCQ342" s="47"/>
      <c r="OCR342" s="47"/>
      <c r="OCS342" s="47"/>
      <c r="OCT342" s="47"/>
      <c r="OCU342" s="47"/>
      <c r="OCV342" s="47"/>
      <c r="OCW342" s="47"/>
      <c r="OCX342" s="47"/>
      <c r="OCY342" s="47"/>
      <c r="OCZ342" s="47"/>
      <c r="ODA342" s="47"/>
      <c r="ODB342" s="47"/>
      <c r="ODC342" s="47"/>
      <c r="ODD342" s="47"/>
      <c r="ODE342" s="47"/>
      <c r="ODF342" s="47"/>
      <c r="ODG342" s="47"/>
      <c r="ODH342" s="47"/>
      <c r="ODI342" s="47"/>
      <c r="ODJ342" s="47"/>
      <c r="ODK342" s="47"/>
      <c r="ODL342" s="47"/>
      <c r="ODM342" s="47"/>
      <c r="ODN342" s="47"/>
      <c r="ODO342" s="47"/>
      <c r="ODP342" s="47"/>
      <c r="ODQ342" s="47"/>
      <c r="ODR342" s="47"/>
      <c r="ODS342" s="47"/>
      <c r="ODT342" s="47"/>
      <c r="ODU342" s="47"/>
      <c r="ODV342" s="47"/>
      <c r="ODW342" s="47"/>
      <c r="ODX342" s="47"/>
      <c r="ODY342" s="47"/>
      <c r="ODZ342" s="47"/>
      <c r="OEA342" s="47"/>
      <c r="OEB342" s="47"/>
      <c r="OEC342" s="47"/>
      <c r="OED342" s="47"/>
      <c r="OEE342" s="47"/>
      <c r="OEF342" s="47"/>
      <c r="OEG342" s="47"/>
      <c r="OEH342" s="47"/>
      <c r="OEI342" s="47"/>
      <c r="OEJ342" s="47"/>
      <c r="OEK342" s="47"/>
      <c r="OEL342" s="47"/>
      <c r="OEM342" s="47"/>
      <c r="OEN342" s="47"/>
      <c r="OEO342" s="47"/>
      <c r="OEP342" s="47"/>
      <c r="OEQ342" s="47"/>
      <c r="OER342" s="47"/>
      <c r="OES342" s="47"/>
      <c r="OET342" s="47"/>
      <c r="OEU342" s="47"/>
      <c r="OEV342" s="47"/>
      <c r="OEW342" s="47"/>
      <c r="OEX342" s="47"/>
      <c r="OEY342" s="47"/>
      <c r="OEZ342" s="47"/>
      <c r="OFA342" s="47"/>
      <c r="OFB342" s="47"/>
      <c r="OFC342" s="47"/>
      <c r="OFD342" s="47"/>
      <c r="OFE342" s="47"/>
      <c r="OFF342" s="47"/>
      <c r="OFG342" s="47"/>
      <c r="OFH342" s="47"/>
      <c r="OFI342" s="47"/>
      <c r="OFJ342" s="47"/>
      <c r="OFK342" s="47"/>
      <c r="OFL342" s="47"/>
      <c r="OFM342" s="47"/>
      <c r="OFN342" s="47"/>
      <c r="OFO342" s="47"/>
      <c r="OFP342" s="47"/>
      <c r="OFQ342" s="47"/>
      <c r="OFR342" s="47"/>
      <c r="OFS342" s="47"/>
      <c r="OFT342" s="47"/>
      <c r="OFU342" s="47"/>
      <c r="OFV342" s="47"/>
      <c r="OFW342" s="47"/>
      <c r="OFX342" s="47"/>
      <c r="OFY342" s="47"/>
      <c r="OFZ342" s="47"/>
      <c r="OGA342" s="47"/>
      <c r="OGB342" s="47"/>
      <c r="OGC342" s="47"/>
      <c r="OGD342" s="47"/>
      <c r="OGE342" s="47"/>
      <c r="OGF342" s="47"/>
      <c r="OGG342" s="47"/>
      <c r="OGH342" s="47"/>
      <c r="OGI342" s="47"/>
      <c r="OGJ342" s="47"/>
      <c r="OGK342" s="47"/>
      <c r="OGL342" s="47"/>
      <c r="OGM342" s="47"/>
      <c r="OGN342" s="47"/>
      <c r="OGO342" s="47"/>
      <c r="OGP342" s="47"/>
      <c r="OGQ342" s="47"/>
      <c r="OGR342" s="47"/>
      <c r="OGS342" s="47"/>
      <c r="OGT342" s="47"/>
      <c r="OGU342" s="47"/>
      <c r="OGV342" s="47"/>
      <c r="OGW342" s="47"/>
      <c r="OGX342" s="47"/>
      <c r="OGY342" s="47"/>
      <c r="OGZ342" s="47"/>
      <c r="OHA342" s="47"/>
      <c r="OHB342" s="47"/>
      <c r="OHC342" s="47"/>
      <c r="OHD342" s="47"/>
      <c r="OHE342" s="47"/>
      <c r="OHF342" s="47"/>
      <c r="OHG342" s="47"/>
      <c r="OHH342" s="47"/>
      <c r="OHI342" s="47"/>
      <c r="OHJ342" s="47"/>
      <c r="OHK342" s="47"/>
      <c r="OHL342" s="47"/>
      <c r="OHM342" s="47"/>
      <c r="OHN342" s="47"/>
      <c r="OHO342" s="47"/>
      <c r="OHP342" s="47"/>
      <c r="OHQ342" s="47"/>
      <c r="OHR342" s="47"/>
      <c r="OHS342" s="47"/>
      <c r="OHT342" s="47"/>
      <c r="OHU342" s="47"/>
      <c r="OHV342" s="47"/>
      <c r="OHW342" s="47"/>
      <c r="OHX342" s="47"/>
      <c r="OHY342" s="47"/>
      <c r="OHZ342" s="47"/>
      <c r="OIA342" s="47"/>
      <c r="OIB342" s="47"/>
      <c r="OIC342" s="47"/>
      <c r="OID342" s="47"/>
      <c r="OIE342" s="47"/>
      <c r="OIF342" s="47"/>
      <c r="OIG342" s="47"/>
      <c r="OIH342" s="47"/>
      <c r="OII342" s="47"/>
      <c r="OIJ342" s="47"/>
      <c r="OIK342" s="47"/>
      <c r="OIL342" s="47"/>
      <c r="OIM342" s="47"/>
      <c r="OIN342" s="47"/>
      <c r="OIO342" s="47"/>
      <c r="OIP342" s="47"/>
      <c r="OIQ342" s="47"/>
      <c r="OIR342" s="47"/>
      <c r="OIS342" s="47"/>
      <c r="OIT342" s="47"/>
      <c r="OIU342" s="47"/>
      <c r="OIV342" s="47"/>
      <c r="OIW342" s="47"/>
      <c r="OIX342" s="47"/>
      <c r="OIY342" s="47"/>
      <c r="OIZ342" s="47"/>
      <c r="OJA342" s="47"/>
      <c r="OJB342" s="47"/>
      <c r="OJC342" s="47"/>
      <c r="OJD342" s="47"/>
      <c r="OJE342" s="47"/>
      <c r="OJF342" s="47"/>
      <c r="OJG342" s="47"/>
      <c r="OJH342" s="47"/>
      <c r="OJI342" s="47"/>
      <c r="OJJ342" s="47"/>
      <c r="OJK342" s="47"/>
      <c r="OJL342" s="47"/>
      <c r="OJM342" s="47"/>
      <c r="OJN342" s="47"/>
      <c r="OJO342" s="47"/>
      <c r="OJP342" s="47"/>
      <c r="OJQ342" s="47"/>
      <c r="OJR342" s="47"/>
      <c r="OJS342" s="47"/>
      <c r="OJT342" s="47"/>
      <c r="OJU342" s="47"/>
      <c r="OJV342" s="47"/>
      <c r="OJW342" s="47"/>
      <c r="OJX342" s="47"/>
      <c r="OJY342" s="47"/>
      <c r="OJZ342" s="47"/>
      <c r="OKA342" s="47"/>
      <c r="OKB342" s="47"/>
      <c r="OKC342" s="47"/>
      <c r="OKD342" s="47"/>
      <c r="OKE342" s="47"/>
      <c r="OKF342" s="47"/>
      <c r="OKG342" s="47"/>
      <c r="OKH342" s="47"/>
      <c r="OKI342" s="47"/>
      <c r="OKJ342" s="47"/>
      <c r="OKK342" s="47"/>
      <c r="OKL342" s="47"/>
      <c r="OKM342" s="47"/>
      <c r="OKN342" s="47"/>
      <c r="OKO342" s="47"/>
      <c r="OKP342" s="47"/>
      <c r="OKQ342" s="47"/>
      <c r="OKR342" s="47"/>
      <c r="OKS342" s="47"/>
      <c r="OKT342" s="47"/>
      <c r="OKU342" s="47"/>
      <c r="OKV342" s="47"/>
      <c r="OKW342" s="47"/>
      <c r="OKX342" s="47"/>
      <c r="OKY342" s="47"/>
      <c r="OKZ342" s="47"/>
      <c r="OLA342" s="47"/>
      <c r="OLB342" s="47"/>
      <c r="OLC342" s="47"/>
      <c r="OLD342" s="47"/>
      <c r="OLE342" s="47"/>
      <c r="OLF342" s="47"/>
      <c r="OLG342" s="47"/>
      <c r="OLH342" s="47"/>
      <c r="OLI342" s="47"/>
      <c r="OLJ342" s="47"/>
      <c r="OLK342" s="47"/>
      <c r="OLL342" s="47"/>
      <c r="OLM342" s="47"/>
      <c r="OLN342" s="47"/>
      <c r="OLO342" s="47"/>
      <c r="OLP342" s="47"/>
      <c r="OLQ342" s="47"/>
      <c r="OLR342" s="47"/>
      <c r="OLS342" s="47"/>
      <c r="OLT342" s="47"/>
      <c r="OLU342" s="47"/>
      <c r="OLV342" s="47"/>
      <c r="OLW342" s="47"/>
      <c r="OLX342" s="47"/>
      <c r="OLY342" s="47"/>
      <c r="OLZ342" s="47"/>
      <c r="OMA342" s="47"/>
      <c r="OMB342" s="47"/>
      <c r="OMC342" s="47"/>
      <c r="OMD342" s="47"/>
      <c r="OME342" s="47"/>
      <c r="OMF342" s="47"/>
      <c r="OMG342" s="47"/>
      <c r="OMH342" s="47"/>
      <c r="OMI342" s="47"/>
      <c r="OMJ342" s="47"/>
      <c r="OMK342" s="47"/>
      <c r="OML342" s="47"/>
      <c r="OMM342" s="47"/>
      <c r="OMN342" s="47"/>
      <c r="OMO342" s="47"/>
      <c r="OMP342" s="47"/>
      <c r="OMQ342" s="47"/>
      <c r="OMR342" s="47"/>
      <c r="OMS342" s="47"/>
      <c r="OMT342" s="47"/>
      <c r="OMU342" s="47"/>
      <c r="OMV342" s="47"/>
      <c r="OMW342" s="47"/>
      <c r="OMX342" s="47"/>
      <c r="OMY342" s="47"/>
      <c r="OMZ342" s="47"/>
      <c r="ONA342" s="47"/>
      <c r="ONB342" s="47"/>
      <c r="ONC342" s="47"/>
      <c r="OND342" s="47"/>
      <c r="ONE342" s="47"/>
      <c r="ONF342" s="47"/>
      <c r="ONG342" s="47"/>
      <c r="ONH342" s="47"/>
      <c r="ONI342" s="47"/>
      <c r="ONJ342" s="47"/>
      <c r="ONK342" s="47"/>
      <c r="ONL342" s="47"/>
      <c r="ONM342" s="47"/>
      <c r="ONN342" s="47"/>
      <c r="ONO342" s="47"/>
      <c r="ONP342" s="47"/>
      <c r="ONQ342" s="47"/>
      <c r="ONR342" s="47"/>
      <c r="ONS342" s="47"/>
      <c r="ONT342" s="47"/>
      <c r="ONU342" s="47"/>
      <c r="ONV342" s="47"/>
      <c r="ONW342" s="47"/>
      <c r="ONX342" s="47"/>
      <c r="ONY342" s="47"/>
      <c r="ONZ342" s="47"/>
      <c r="OOA342" s="47"/>
      <c r="OOB342" s="47"/>
      <c r="OOC342" s="47"/>
      <c r="OOD342" s="47"/>
      <c r="OOE342" s="47"/>
      <c r="OOF342" s="47"/>
      <c r="OOG342" s="47"/>
      <c r="OOH342" s="47"/>
      <c r="OOI342" s="47"/>
      <c r="OOJ342" s="47"/>
      <c r="OOK342" s="47"/>
      <c r="OOL342" s="47"/>
      <c r="OOM342" s="47"/>
      <c r="OON342" s="47"/>
      <c r="OOO342" s="47"/>
      <c r="OOP342" s="47"/>
      <c r="OOQ342" s="47"/>
      <c r="OOR342" s="47"/>
      <c r="OOS342" s="47"/>
      <c r="OOT342" s="47"/>
      <c r="OOU342" s="47"/>
      <c r="OOV342" s="47"/>
      <c r="OOW342" s="47"/>
      <c r="OOX342" s="47"/>
      <c r="OOY342" s="47"/>
      <c r="OOZ342" s="47"/>
      <c r="OPA342" s="47"/>
      <c r="OPB342" s="47"/>
      <c r="OPC342" s="47"/>
      <c r="OPD342" s="47"/>
      <c r="OPE342" s="47"/>
      <c r="OPF342" s="47"/>
      <c r="OPG342" s="47"/>
      <c r="OPH342" s="47"/>
      <c r="OPI342" s="47"/>
      <c r="OPJ342" s="47"/>
      <c r="OPK342" s="47"/>
      <c r="OPL342" s="47"/>
      <c r="OPM342" s="47"/>
      <c r="OPN342" s="47"/>
      <c r="OPO342" s="47"/>
      <c r="OPP342" s="47"/>
      <c r="OPQ342" s="47"/>
      <c r="OPR342" s="47"/>
      <c r="OPS342" s="47"/>
      <c r="OPT342" s="47"/>
      <c r="OPU342" s="47"/>
      <c r="OPV342" s="47"/>
      <c r="OPW342" s="47"/>
      <c r="OPX342" s="47"/>
      <c r="OPY342" s="47"/>
      <c r="OPZ342" s="47"/>
      <c r="OQA342" s="47"/>
      <c r="OQB342" s="47"/>
      <c r="OQC342" s="47"/>
      <c r="OQD342" s="47"/>
      <c r="OQE342" s="47"/>
      <c r="OQF342" s="47"/>
      <c r="OQG342" s="47"/>
      <c r="OQH342" s="47"/>
      <c r="OQI342" s="47"/>
      <c r="OQJ342" s="47"/>
      <c r="OQK342" s="47"/>
      <c r="OQL342" s="47"/>
      <c r="OQM342" s="47"/>
      <c r="OQN342" s="47"/>
      <c r="OQO342" s="47"/>
      <c r="OQP342" s="47"/>
      <c r="OQQ342" s="47"/>
      <c r="OQR342" s="47"/>
      <c r="OQS342" s="47"/>
      <c r="OQT342" s="47"/>
      <c r="OQU342" s="47"/>
      <c r="OQV342" s="47"/>
      <c r="OQW342" s="47"/>
      <c r="OQX342" s="47"/>
      <c r="OQY342" s="47"/>
      <c r="OQZ342" s="47"/>
      <c r="ORA342" s="47"/>
      <c r="ORB342" s="47"/>
      <c r="ORC342" s="47"/>
      <c r="ORD342" s="47"/>
      <c r="ORE342" s="47"/>
      <c r="ORF342" s="47"/>
      <c r="ORG342" s="47"/>
      <c r="ORH342" s="47"/>
      <c r="ORI342" s="47"/>
      <c r="ORJ342" s="47"/>
      <c r="ORK342" s="47"/>
      <c r="ORL342" s="47"/>
      <c r="ORM342" s="47"/>
      <c r="ORN342" s="47"/>
      <c r="ORO342" s="47"/>
      <c r="ORP342" s="47"/>
      <c r="ORQ342" s="47"/>
      <c r="ORR342" s="47"/>
      <c r="ORS342" s="47"/>
      <c r="ORT342" s="47"/>
      <c r="ORU342" s="47"/>
      <c r="ORV342" s="47"/>
      <c r="ORW342" s="47"/>
      <c r="ORX342" s="47"/>
      <c r="ORY342" s="47"/>
      <c r="ORZ342" s="47"/>
      <c r="OSA342" s="47"/>
      <c r="OSB342" s="47"/>
      <c r="OSC342" s="47"/>
      <c r="OSD342" s="47"/>
      <c r="OSE342" s="47"/>
      <c r="OSF342" s="47"/>
      <c r="OSG342" s="47"/>
      <c r="OSH342" s="47"/>
      <c r="OSI342" s="47"/>
      <c r="OSJ342" s="47"/>
      <c r="OSK342" s="47"/>
      <c r="OSL342" s="47"/>
      <c r="OSM342" s="47"/>
      <c r="OSN342" s="47"/>
      <c r="OSO342" s="47"/>
      <c r="OSP342" s="47"/>
      <c r="OSQ342" s="47"/>
      <c r="OSR342" s="47"/>
      <c r="OSS342" s="47"/>
      <c r="OST342" s="47"/>
      <c r="OSU342" s="47"/>
      <c r="OSV342" s="47"/>
      <c r="OSW342" s="47"/>
      <c r="OSX342" s="47"/>
      <c r="OSY342" s="47"/>
      <c r="OSZ342" s="47"/>
      <c r="OTA342" s="47"/>
      <c r="OTB342" s="47"/>
      <c r="OTC342" s="47"/>
      <c r="OTD342" s="47"/>
      <c r="OTE342" s="47"/>
      <c r="OTF342" s="47"/>
      <c r="OTG342" s="47"/>
      <c r="OTH342" s="47"/>
      <c r="OTI342" s="47"/>
      <c r="OTJ342" s="47"/>
      <c r="OTK342" s="47"/>
      <c r="OTL342" s="47"/>
      <c r="OTM342" s="47"/>
      <c r="OTN342" s="47"/>
      <c r="OTO342" s="47"/>
      <c r="OTP342" s="47"/>
      <c r="OTQ342" s="47"/>
      <c r="OTR342" s="47"/>
      <c r="OTS342" s="47"/>
      <c r="OTT342" s="47"/>
      <c r="OTU342" s="47"/>
      <c r="OTV342" s="47"/>
      <c r="OTW342" s="47"/>
      <c r="OTX342" s="47"/>
      <c r="OTY342" s="47"/>
      <c r="OTZ342" s="47"/>
      <c r="OUA342" s="47"/>
      <c r="OUB342" s="47"/>
      <c r="OUC342" s="47"/>
      <c r="OUD342" s="47"/>
      <c r="OUE342" s="47"/>
      <c r="OUF342" s="47"/>
      <c r="OUG342" s="47"/>
      <c r="OUH342" s="47"/>
      <c r="OUI342" s="47"/>
      <c r="OUJ342" s="47"/>
      <c r="OUK342" s="47"/>
      <c r="OUL342" s="47"/>
      <c r="OUM342" s="47"/>
      <c r="OUN342" s="47"/>
      <c r="OUO342" s="47"/>
      <c r="OUP342" s="47"/>
      <c r="OUQ342" s="47"/>
      <c r="OUR342" s="47"/>
      <c r="OUS342" s="47"/>
      <c r="OUT342" s="47"/>
      <c r="OUU342" s="47"/>
      <c r="OUV342" s="47"/>
      <c r="OUW342" s="47"/>
      <c r="OUX342" s="47"/>
      <c r="OUY342" s="47"/>
      <c r="OUZ342" s="47"/>
      <c r="OVA342" s="47"/>
      <c r="OVB342" s="47"/>
      <c r="OVC342" s="47"/>
      <c r="OVD342" s="47"/>
      <c r="OVE342" s="47"/>
      <c r="OVF342" s="47"/>
      <c r="OVG342" s="47"/>
      <c r="OVH342" s="47"/>
      <c r="OVI342" s="47"/>
      <c r="OVJ342" s="47"/>
      <c r="OVK342" s="47"/>
      <c r="OVL342" s="47"/>
      <c r="OVM342" s="47"/>
      <c r="OVN342" s="47"/>
      <c r="OVO342" s="47"/>
      <c r="OVP342" s="47"/>
      <c r="OVQ342" s="47"/>
      <c r="OVR342" s="47"/>
      <c r="OVS342" s="47"/>
      <c r="OVT342" s="47"/>
      <c r="OVU342" s="47"/>
      <c r="OVV342" s="47"/>
      <c r="OVW342" s="47"/>
      <c r="OVX342" s="47"/>
      <c r="OVY342" s="47"/>
      <c r="OVZ342" s="47"/>
      <c r="OWA342" s="47"/>
      <c r="OWB342" s="47"/>
      <c r="OWC342" s="47"/>
      <c r="OWD342" s="47"/>
      <c r="OWE342" s="47"/>
      <c r="OWF342" s="47"/>
      <c r="OWG342" s="47"/>
      <c r="OWH342" s="47"/>
      <c r="OWI342" s="47"/>
      <c r="OWJ342" s="47"/>
      <c r="OWK342" s="47"/>
      <c r="OWL342" s="47"/>
      <c r="OWM342" s="47"/>
      <c r="OWN342" s="47"/>
      <c r="OWO342" s="47"/>
      <c r="OWP342" s="47"/>
      <c r="OWQ342" s="47"/>
      <c r="OWR342" s="47"/>
      <c r="OWS342" s="47"/>
      <c r="OWT342" s="47"/>
      <c r="OWU342" s="47"/>
      <c r="OWV342" s="47"/>
      <c r="OWW342" s="47"/>
      <c r="OWX342" s="47"/>
      <c r="OWY342" s="47"/>
      <c r="OWZ342" s="47"/>
      <c r="OXA342" s="47"/>
      <c r="OXB342" s="47"/>
      <c r="OXC342" s="47"/>
      <c r="OXD342" s="47"/>
      <c r="OXE342" s="47"/>
      <c r="OXF342" s="47"/>
      <c r="OXG342" s="47"/>
      <c r="OXH342" s="47"/>
      <c r="OXI342" s="47"/>
      <c r="OXJ342" s="47"/>
      <c r="OXK342" s="47"/>
      <c r="OXL342" s="47"/>
      <c r="OXM342" s="47"/>
      <c r="OXN342" s="47"/>
      <c r="OXO342" s="47"/>
      <c r="OXP342" s="47"/>
      <c r="OXQ342" s="47"/>
      <c r="OXR342" s="47"/>
      <c r="OXS342" s="47"/>
      <c r="OXT342" s="47"/>
      <c r="OXU342" s="47"/>
      <c r="OXV342" s="47"/>
      <c r="OXW342" s="47"/>
      <c r="OXX342" s="47"/>
      <c r="OXY342" s="47"/>
      <c r="OXZ342" s="47"/>
      <c r="OYA342" s="47"/>
      <c r="OYB342" s="47"/>
      <c r="OYC342" s="47"/>
      <c r="OYD342" s="47"/>
      <c r="OYE342" s="47"/>
      <c r="OYF342" s="47"/>
      <c r="OYG342" s="47"/>
      <c r="OYH342" s="47"/>
      <c r="OYI342" s="47"/>
      <c r="OYJ342" s="47"/>
      <c r="OYK342" s="47"/>
      <c r="OYL342" s="47"/>
      <c r="OYM342" s="47"/>
      <c r="OYN342" s="47"/>
      <c r="OYO342" s="47"/>
      <c r="OYP342" s="47"/>
      <c r="OYQ342" s="47"/>
      <c r="OYR342" s="47"/>
      <c r="OYS342" s="47"/>
      <c r="OYT342" s="47"/>
      <c r="OYU342" s="47"/>
      <c r="OYV342" s="47"/>
      <c r="OYW342" s="47"/>
      <c r="OYX342" s="47"/>
      <c r="OYY342" s="47"/>
      <c r="OYZ342" s="47"/>
      <c r="OZA342" s="47"/>
      <c r="OZB342" s="47"/>
      <c r="OZC342" s="47"/>
      <c r="OZD342" s="47"/>
      <c r="OZE342" s="47"/>
      <c r="OZF342" s="47"/>
      <c r="OZG342" s="47"/>
      <c r="OZH342" s="47"/>
      <c r="OZI342" s="47"/>
      <c r="OZJ342" s="47"/>
      <c r="OZK342" s="47"/>
      <c r="OZL342" s="47"/>
      <c r="OZM342" s="47"/>
      <c r="OZN342" s="47"/>
      <c r="OZO342" s="47"/>
      <c r="OZP342" s="47"/>
      <c r="OZQ342" s="47"/>
      <c r="OZR342" s="47"/>
      <c r="OZS342" s="47"/>
      <c r="OZT342" s="47"/>
      <c r="OZU342" s="47"/>
      <c r="OZV342" s="47"/>
      <c r="OZW342" s="47"/>
      <c r="OZX342" s="47"/>
      <c r="OZY342" s="47"/>
      <c r="OZZ342" s="47"/>
      <c r="PAA342" s="47"/>
      <c r="PAB342" s="47"/>
      <c r="PAC342" s="47"/>
      <c r="PAD342" s="47"/>
      <c r="PAE342" s="47"/>
      <c r="PAF342" s="47"/>
      <c r="PAG342" s="47"/>
      <c r="PAH342" s="47"/>
      <c r="PAI342" s="47"/>
      <c r="PAJ342" s="47"/>
      <c r="PAK342" s="47"/>
      <c r="PAL342" s="47"/>
      <c r="PAM342" s="47"/>
      <c r="PAN342" s="47"/>
      <c r="PAO342" s="47"/>
      <c r="PAP342" s="47"/>
      <c r="PAQ342" s="47"/>
      <c r="PAR342" s="47"/>
      <c r="PAS342" s="47"/>
      <c r="PAT342" s="47"/>
      <c r="PAU342" s="47"/>
      <c r="PAV342" s="47"/>
      <c r="PAW342" s="47"/>
      <c r="PAX342" s="47"/>
      <c r="PAY342" s="47"/>
      <c r="PAZ342" s="47"/>
      <c r="PBA342" s="47"/>
      <c r="PBB342" s="47"/>
      <c r="PBC342" s="47"/>
      <c r="PBD342" s="47"/>
      <c r="PBE342" s="47"/>
      <c r="PBF342" s="47"/>
      <c r="PBG342" s="47"/>
      <c r="PBH342" s="47"/>
      <c r="PBI342" s="47"/>
      <c r="PBJ342" s="47"/>
      <c r="PBK342" s="47"/>
      <c r="PBL342" s="47"/>
      <c r="PBM342" s="47"/>
      <c r="PBN342" s="47"/>
      <c r="PBO342" s="47"/>
      <c r="PBP342" s="47"/>
      <c r="PBQ342" s="47"/>
      <c r="PBR342" s="47"/>
      <c r="PBS342" s="47"/>
      <c r="PBT342" s="47"/>
      <c r="PBU342" s="47"/>
      <c r="PBV342" s="47"/>
      <c r="PBW342" s="47"/>
      <c r="PBX342" s="47"/>
      <c r="PBY342" s="47"/>
      <c r="PBZ342" s="47"/>
      <c r="PCA342" s="47"/>
      <c r="PCB342" s="47"/>
      <c r="PCC342" s="47"/>
      <c r="PCD342" s="47"/>
      <c r="PCE342" s="47"/>
      <c r="PCF342" s="47"/>
      <c r="PCG342" s="47"/>
      <c r="PCH342" s="47"/>
      <c r="PCI342" s="47"/>
      <c r="PCJ342" s="47"/>
      <c r="PCK342" s="47"/>
      <c r="PCL342" s="47"/>
      <c r="PCM342" s="47"/>
      <c r="PCN342" s="47"/>
      <c r="PCO342" s="47"/>
      <c r="PCP342" s="47"/>
      <c r="PCQ342" s="47"/>
      <c r="PCR342" s="47"/>
      <c r="PCS342" s="47"/>
      <c r="PCT342" s="47"/>
      <c r="PCU342" s="47"/>
      <c r="PCV342" s="47"/>
      <c r="PCW342" s="47"/>
      <c r="PCX342" s="47"/>
      <c r="PCY342" s="47"/>
      <c r="PCZ342" s="47"/>
      <c r="PDA342" s="47"/>
      <c r="PDB342" s="47"/>
      <c r="PDC342" s="47"/>
      <c r="PDD342" s="47"/>
      <c r="PDE342" s="47"/>
      <c r="PDF342" s="47"/>
      <c r="PDG342" s="47"/>
      <c r="PDH342" s="47"/>
      <c r="PDI342" s="47"/>
      <c r="PDJ342" s="47"/>
      <c r="PDK342" s="47"/>
      <c r="PDL342" s="47"/>
      <c r="PDM342" s="47"/>
      <c r="PDN342" s="47"/>
      <c r="PDO342" s="47"/>
      <c r="PDP342" s="47"/>
      <c r="PDQ342" s="47"/>
      <c r="PDR342" s="47"/>
      <c r="PDS342" s="47"/>
      <c r="PDT342" s="47"/>
      <c r="PDU342" s="47"/>
      <c r="PDV342" s="47"/>
      <c r="PDW342" s="47"/>
      <c r="PDX342" s="47"/>
      <c r="PDY342" s="47"/>
      <c r="PDZ342" s="47"/>
      <c r="PEA342" s="47"/>
      <c r="PEB342" s="47"/>
      <c r="PEC342" s="47"/>
      <c r="PED342" s="47"/>
      <c r="PEE342" s="47"/>
      <c r="PEF342" s="47"/>
      <c r="PEG342" s="47"/>
      <c r="PEH342" s="47"/>
      <c r="PEI342" s="47"/>
      <c r="PEJ342" s="47"/>
      <c r="PEK342" s="47"/>
      <c r="PEL342" s="47"/>
      <c r="PEM342" s="47"/>
      <c r="PEN342" s="47"/>
      <c r="PEO342" s="47"/>
      <c r="PEP342" s="47"/>
      <c r="PEQ342" s="47"/>
      <c r="PER342" s="47"/>
      <c r="PES342" s="47"/>
      <c r="PET342" s="47"/>
      <c r="PEU342" s="47"/>
      <c r="PEV342" s="47"/>
      <c r="PEW342" s="47"/>
      <c r="PEX342" s="47"/>
      <c r="PEY342" s="47"/>
      <c r="PEZ342" s="47"/>
      <c r="PFA342" s="47"/>
      <c r="PFB342" s="47"/>
      <c r="PFC342" s="47"/>
      <c r="PFD342" s="47"/>
      <c r="PFE342" s="47"/>
      <c r="PFF342" s="47"/>
      <c r="PFG342" s="47"/>
      <c r="PFH342" s="47"/>
      <c r="PFI342" s="47"/>
      <c r="PFJ342" s="47"/>
      <c r="PFK342" s="47"/>
      <c r="PFL342" s="47"/>
      <c r="PFM342" s="47"/>
      <c r="PFN342" s="47"/>
      <c r="PFO342" s="47"/>
      <c r="PFP342" s="47"/>
      <c r="PFQ342" s="47"/>
      <c r="PFR342" s="47"/>
      <c r="PFS342" s="47"/>
      <c r="PFT342" s="47"/>
      <c r="PFU342" s="47"/>
      <c r="PFV342" s="47"/>
      <c r="PFW342" s="47"/>
      <c r="PFX342" s="47"/>
      <c r="PFY342" s="47"/>
      <c r="PFZ342" s="47"/>
      <c r="PGA342" s="47"/>
      <c r="PGB342" s="47"/>
      <c r="PGC342" s="47"/>
      <c r="PGD342" s="47"/>
      <c r="PGE342" s="47"/>
      <c r="PGF342" s="47"/>
      <c r="PGG342" s="47"/>
      <c r="PGH342" s="47"/>
      <c r="PGI342" s="47"/>
      <c r="PGJ342" s="47"/>
      <c r="PGK342" s="47"/>
      <c r="PGL342" s="47"/>
      <c r="PGM342" s="47"/>
      <c r="PGN342" s="47"/>
      <c r="PGO342" s="47"/>
      <c r="PGP342" s="47"/>
      <c r="PGQ342" s="47"/>
      <c r="PGR342" s="47"/>
      <c r="PGS342" s="47"/>
      <c r="PGT342" s="47"/>
      <c r="PGU342" s="47"/>
      <c r="PGV342" s="47"/>
      <c r="PGW342" s="47"/>
      <c r="PGX342" s="47"/>
      <c r="PGY342" s="47"/>
      <c r="PGZ342" s="47"/>
      <c r="PHA342" s="47"/>
      <c r="PHB342" s="47"/>
      <c r="PHC342" s="47"/>
      <c r="PHD342" s="47"/>
      <c r="PHE342" s="47"/>
      <c r="PHF342" s="47"/>
      <c r="PHG342" s="47"/>
      <c r="PHH342" s="47"/>
      <c r="PHI342" s="47"/>
      <c r="PHJ342" s="47"/>
      <c r="PHK342" s="47"/>
      <c r="PHL342" s="47"/>
      <c r="PHM342" s="47"/>
      <c r="PHN342" s="47"/>
      <c r="PHO342" s="47"/>
      <c r="PHP342" s="47"/>
      <c r="PHQ342" s="47"/>
      <c r="PHR342" s="47"/>
      <c r="PHS342" s="47"/>
      <c r="PHT342" s="47"/>
      <c r="PHU342" s="47"/>
      <c r="PHV342" s="47"/>
      <c r="PHW342" s="47"/>
      <c r="PHX342" s="47"/>
      <c r="PHY342" s="47"/>
      <c r="PHZ342" s="47"/>
      <c r="PIA342" s="47"/>
      <c r="PIB342" s="47"/>
      <c r="PIC342" s="47"/>
      <c r="PID342" s="47"/>
      <c r="PIE342" s="47"/>
      <c r="PIF342" s="47"/>
      <c r="PIG342" s="47"/>
      <c r="PIH342" s="47"/>
      <c r="PII342" s="47"/>
      <c r="PIJ342" s="47"/>
      <c r="PIK342" s="47"/>
      <c r="PIL342" s="47"/>
      <c r="PIM342" s="47"/>
      <c r="PIN342" s="47"/>
      <c r="PIO342" s="47"/>
      <c r="PIP342" s="47"/>
      <c r="PIQ342" s="47"/>
      <c r="PIR342" s="47"/>
      <c r="PIS342" s="47"/>
      <c r="PIT342" s="47"/>
      <c r="PIU342" s="47"/>
      <c r="PIV342" s="47"/>
      <c r="PIW342" s="47"/>
      <c r="PIX342" s="47"/>
      <c r="PIY342" s="47"/>
      <c r="PIZ342" s="47"/>
      <c r="PJA342" s="47"/>
      <c r="PJB342" s="47"/>
      <c r="PJC342" s="47"/>
      <c r="PJD342" s="47"/>
      <c r="PJE342" s="47"/>
      <c r="PJF342" s="47"/>
      <c r="PJG342" s="47"/>
      <c r="PJH342" s="47"/>
      <c r="PJI342" s="47"/>
      <c r="PJJ342" s="47"/>
      <c r="PJK342" s="47"/>
      <c r="PJL342" s="47"/>
      <c r="PJM342" s="47"/>
      <c r="PJN342" s="47"/>
      <c r="PJO342" s="47"/>
      <c r="PJP342" s="47"/>
      <c r="PJQ342" s="47"/>
      <c r="PJR342" s="47"/>
      <c r="PJS342" s="47"/>
      <c r="PJT342" s="47"/>
      <c r="PJU342" s="47"/>
      <c r="PJV342" s="47"/>
      <c r="PJW342" s="47"/>
      <c r="PJX342" s="47"/>
      <c r="PJY342" s="47"/>
      <c r="PJZ342" s="47"/>
      <c r="PKA342" s="47"/>
      <c r="PKB342" s="47"/>
      <c r="PKC342" s="47"/>
      <c r="PKD342" s="47"/>
      <c r="PKE342" s="47"/>
      <c r="PKF342" s="47"/>
      <c r="PKG342" s="47"/>
      <c r="PKH342" s="47"/>
      <c r="PKI342" s="47"/>
      <c r="PKJ342" s="47"/>
      <c r="PKK342" s="47"/>
      <c r="PKL342" s="47"/>
      <c r="PKM342" s="47"/>
      <c r="PKN342" s="47"/>
      <c r="PKO342" s="47"/>
      <c r="PKP342" s="47"/>
      <c r="PKQ342" s="47"/>
      <c r="PKR342" s="47"/>
      <c r="PKS342" s="47"/>
      <c r="PKT342" s="47"/>
      <c r="PKU342" s="47"/>
      <c r="PKV342" s="47"/>
      <c r="PKW342" s="47"/>
      <c r="PKX342" s="47"/>
      <c r="PKY342" s="47"/>
      <c r="PKZ342" s="47"/>
      <c r="PLA342" s="47"/>
      <c r="PLB342" s="47"/>
      <c r="PLC342" s="47"/>
      <c r="PLD342" s="47"/>
      <c r="PLE342" s="47"/>
      <c r="PLF342" s="47"/>
      <c r="PLG342" s="47"/>
      <c r="PLH342" s="47"/>
      <c r="PLI342" s="47"/>
      <c r="PLJ342" s="47"/>
      <c r="PLK342" s="47"/>
      <c r="PLL342" s="47"/>
      <c r="PLM342" s="47"/>
      <c r="PLN342" s="47"/>
      <c r="PLO342" s="47"/>
      <c r="PLP342" s="47"/>
      <c r="PLQ342" s="47"/>
      <c r="PLR342" s="47"/>
      <c r="PLS342" s="47"/>
      <c r="PLT342" s="47"/>
      <c r="PLU342" s="47"/>
      <c r="PLV342" s="47"/>
      <c r="PLW342" s="47"/>
      <c r="PLX342" s="47"/>
      <c r="PLY342" s="47"/>
      <c r="PLZ342" s="47"/>
      <c r="PMA342" s="47"/>
      <c r="PMB342" s="47"/>
      <c r="PMC342" s="47"/>
      <c r="PMD342" s="47"/>
      <c r="PME342" s="47"/>
      <c r="PMF342" s="47"/>
      <c r="PMG342" s="47"/>
      <c r="PMH342" s="47"/>
      <c r="PMI342" s="47"/>
      <c r="PMJ342" s="47"/>
      <c r="PMK342" s="47"/>
      <c r="PML342" s="47"/>
      <c r="PMM342" s="47"/>
      <c r="PMN342" s="47"/>
      <c r="PMO342" s="47"/>
      <c r="PMP342" s="47"/>
      <c r="PMQ342" s="47"/>
      <c r="PMR342" s="47"/>
      <c r="PMS342" s="47"/>
      <c r="PMT342" s="47"/>
      <c r="PMU342" s="47"/>
      <c r="PMV342" s="47"/>
      <c r="PMW342" s="47"/>
      <c r="PMX342" s="47"/>
      <c r="PMY342" s="47"/>
      <c r="PMZ342" s="47"/>
      <c r="PNA342" s="47"/>
      <c r="PNB342" s="47"/>
      <c r="PNC342" s="47"/>
      <c r="PND342" s="47"/>
      <c r="PNE342" s="47"/>
      <c r="PNF342" s="47"/>
      <c r="PNG342" s="47"/>
      <c r="PNH342" s="47"/>
      <c r="PNI342" s="47"/>
      <c r="PNJ342" s="47"/>
      <c r="PNK342" s="47"/>
      <c r="PNL342" s="47"/>
      <c r="PNM342" s="47"/>
      <c r="PNN342" s="47"/>
      <c r="PNO342" s="47"/>
      <c r="PNP342" s="47"/>
      <c r="PNQ342" s="47"/>
      <c r="PNR342" s="47"/>
      <c r="PNS342" s="47"/>
      <c r="PNT342" s="47"/>
      <c r="PNU342" s="47"/>
      <c r="PNV342" s="47"/>
      <c r="PNW342" s="47"/>
      <c r="PNX342" s="47"/>
      <c r="PNY342" s="47"/>
      <c r="PNZ342" s="47"/>
      <c r="POA342" s="47"/>
      <c r="POB342" s="47"/>
      <c r="POC342" s="47"/>
      <c r="POD342" s="47"/>
      <c r="POE342" s="47"/>
      <c r="POF342" s="47"/>
      <c r="POG342" s="47"/>
      <c r="POH342" s="47"/>
      <c r="POI342" s="47"/>
      <c r="POJ342" s="47"/>
      <c r="POK342" s="47"/>
      <c r="POL342" s="47"/>
      <c r="POM342" s="47"/>
      <c r="PON342" s="47"/>
      <c r="POO342" s="47"/>
      <c r="POP342" s="47"/>
      <c r="POQ342" s="47"/>
      <c r="POR342" s="47"/>
      <c r="POS342" s="47"/>
      <c r="POT342" s="47"/>
      <c r="POU342" s="47"/>
      <c r="POV342" s="47"/>
      <c r="POW342" s="47"/>
      <c r="POX342" s="47"/>
      <c r="POY342" s="47"/>
      <c r="POZ342" s="47"/>
      <c r="PPA342" s="47"/>
      <c r="PPB342" s="47"/>
      <c r="PPC342" s="47"/>
      <c r="PPD342" s="47"/>
      <c r="PPE342" s="47"/>
      <c r="PPF342" s="47"/>
      <c r="PPG342" s="47"/>
      <c r="PPH342" s="47"/>
      <c r="PPI342" s="47"/>
      <c r="PPJ342" s="47"/>
      <c r="PPK342" s="47"/>
      <c r="PPL342" s="47"/>
      <c r="PPM342" s="47"/>
      <c r="PPN342" s="47"/>
      <c r="PPO342" s="47"/>
      <c r="PPP342" s="47"/>
      <c r="PPQ342" s="47"/>
      <c r="PPR342" s="47"/>
      <c r="PPS342" s="47"/>
      <c r="PPT342" s="47"/>
      <c r="PPU342" s="47"/>
      <c r="PPV342" s="47"/>
      <c r="PPW342" s="47"/>
      <c r="PPX342" s="47"/>
      <c r="PPY342" s="47"/>
      <c r="PPZ342" s="47"/>
      <c r="PQA342" s="47"/>
      <c r="PQB342" s="47"/>
      <c r="PQC342" s="47"/>
      <c r="PQD342" s="47"/>
      <c r="PQE342" s="47"/>
      <c r="PQF342" s="47"/>
      <c r="PQG342" s="47"/>
      <c r="PQH342" s="47"/>
      <c r="PQI342" s="47"/>
      <c r="PQJ342" s="47"/>
      <c r="PQK342" s="47"/>
      <c r="PQL342" s="47"/>
      <c r="PQM342" s="47"/>
      <c r="PQN342" s="47"/>
      <c r="PQO342" s="47"/>
      <c r="PQP342" s="47"/>
      <c r="PQQ342" s="47"/>
      <c r="PQR342" s="47"/>
      <c r="PQS342" s="47"/>
      <c r="PQT342" s="47"/>
      <c r="PQU342" s="47"/>
      <c r="PQV342" s="47"/>
      <c r="PQW342" s="47"/>
      <c r="PQX342" s="47"/>
      <c r="PQY342" s="47"/>
      <c r="PQZ342" s="47"/>
      <c r="PRA342" s="47"/>
      <c r="PRB342" s="47"/>
      <c r="PRC342" s="47"/>
      <c r="PRD342" s="47"/>
      <c r="PRE342" s="47"/>
      <c r="PRF342" s="47"/>
      <c r="PRG342" s="47"/>
      <c r="PRH342" s="47"/>
      <c r="PRI342" s="47"/>
      <c r="PRJ342" s="47"/>
      <c r="PRK342" s="47"/>
      <c r="PRL342" s="47"/>
      <c r="PRM342" s="47"/>
      <c r="PRN342" s="47"/>
      <c r="PRO342" s="47"/>
      <c r="PRP342" s="47"/>
      <c r="PRQ342" s="47"/>
      <c r="PRR342" s="47"/>
      <c r="PRS342" s="47"/>
      <c r="PRT342" s="47"/>
      <c r="PRU342" s="47"/>
      <c r="PRV342" s="47"/>
      <c r="PRW342" s="47"/>
      <c r="PRX342" s="47"/>
      <c r="PRY342" s="47"/>
      <c r="PRZ342" s="47"/>
      <c r="PSA342" s="47"/>
      <c r="PSB342" s="47"/>
      <c r="PSC342" s="47"/>
      <c r="PSD342" s="47"/>
      <c r="PSE342" s="47"/>
      <c r="PSF342" s="47"/>
      <c r="PSG342" s="47"/>
      <c r="PSH342" s="47"/>
      <c r="PSI342" s="47"/>
      <c r="PSJ342" s="47"/>
      <c r="PSK342" s="47"/>
      <c r="PSL342" s="47"/>
      <c r="PSM342" s="47"/>
      <c r="PSN342" s="47"/>
      <c r="PSO342" s="47"/>
      <c r="PSP342" s="47"/>
      <c r="PSQ342" s="47"/>
      <c r="PSR342" s="47"/>
      <c r="PSS342" s="47"/>
      <c r="PST342" s="47"/>
      <c r="PSU342" s="47"/>
      <c r="PSV342" s="47"/>
      <c r="PSW342" s="47"/>
      <c r="PSX342" s="47"/>
      <c r="PSY342" s="47"/>
      <c r="PSZ342" s="47"/>
      <c r="PTA342" s="47"/>
      <c r="PTB342" s="47"/>
      <c r="PTC342" s="47"/>
      <c r="PTD342" s="47"/>
      <c r="PTE342" s="47"/>
      <c r="PTF342" s="47"/>
      <c r="PTG342" s="47"/>
      <c r="PTH342" s="47"/>
      <c r="PTI342" s="47"/>
      <c r="PTJ342" s="47"/>
      <c r="PTK342" s="47"/>
      <c r="PTL342" s="47"/>
      <c r="PTM342" s="47"/>
      <c r="PTN342" s="47"/>
      <c r="PTO342" s="47"/>
      <c r="PTP342" s="47"/>
      <c r="PTQ342" s="47"/>
      <c r="PTR342" s="47"/>
      <c r="PTS342" s="47"/>
      <c r="PTT342" s="47"/>
      <c r="PTU342" s="47"/>
      <c r="PTV342" s="47"/>
      <c r="PTW342" s="47"/>
      <c r="PTX342" s="47"/>
      <c r="PTY342" s="47"/>
      <c r="PTZ342" s="47"/>
      <c r="PUA342" s="47"/>
      <c r="PUB342" s="47"/>
      <c r="PUC342" s="47"/>
      <c r="PUD342" s="47"/>
      <c r="PUE342" s="47"/>
      <c r="PUF342" s="47"/>
      <c r="PUG342" s="47"/>
      <c r="PUH342" s="47"/>
      <c r="PUI342" s="47"/>
      <c r="PUJ342" s="47"/>
      <c r="PUK342" s="47"/>
      <c r="PUL342" s="47"/>
      <c r="PUM342" s="47"/>
      <c r="PUN342" s="47"/>
      <c r="PUO342" s="47"/>
      <c r="PUP342" s="47"/>
      <c r="PUQ342" s="47"/>
      <c r="PUR342" s="47"/>
      <c r="PUS342" s="47"/>
      <c r="PUT342" s="47"/>
      <c r="PUU342" s="47"/>
      <c r="PUV342" s="47"/>
      <c r="PUW342" s="47"/>
      <c r="PUX342" s="47"/>
      <c r="PUY342" s="47"/>
      <c r="PUZ342" s="47"/>
      <c r="PVA342" s="47"/>
      <c r="PVB342" s="47"/>
      <c r="PVC342" s="47"/>
      <c r="PVD342" s="47"/>
      <c r="PVE342" s="47"/>
      <c r="PVF342" s="47"/>
      <c r="PVG342" s="47"/>
      <c r="PVH342" s="47"/>
      <c r="PVI342" s="47"/>
      <c r="PVJ342" s="47"/>
      <c r="PVK342" s="47"/>
      <c r="PVL342" s="47"/>
      <c r="PVM342" s="47"/>
      <c r="PVN342" s="47"/>
      <c r="PVO342" s="47"/>
      <c r="PVP342" s="47"/>
      <c r="PVQ342" s="47"/>
      <c r="PVR342" s="47"/>
      <c r="PVS342" s="47"/>
      <c r="PVT342" s="47"/>
      <c r="PVU342" s="47"/>
      <c r="PVV342" s="47"/>
      <c r="PVW342" s="47"/>
      <c r="PVX342" s="47"/>
      <c r="PVY342" s="47"/>
      <c r="PVZ342" s="47"/>
      <c r="PWA342" s="47"/>
      <c r="PWB342" s="47"/>
      <c r="PWC342" s="47"/>
      <c r="PWD342" s="47"/>
      <c r="PWE342" s="47"/>
      <c r="PWF342" s="47"/>
      <c r="PWG342" s="47"/>
      <c r="PWH342" s="47"/>
      <c r="PWI342" s="47"/>
      <c r="PWJ342" s="47"/>
      <c r="PWK342" s="47"/>
      <c r="PWL342" s="47"/>
      <c r="PWM342" s="47"/>
      <c r="PWN342" s="47"/>
      <c r="PWO342" s="47"/>
      <c r="PWP342" s="47"/>
      <c r="PWQ342" s="47"/>
      <c r="PWR342" s="47"/>
      <c r="PWS342" s="47"/>
      <c r="PWT342" s="47"/>
      <c r="PWU342" s="47"/>
      <c r="PWV342" s="47"/>
      <c r="PWW342" s="47"/>
      <c r="PWX342" s="47"/>
      <c r="PWY342" s="47"/>
      <c r="PWZ342" s="47"/>
      <c r="PXA342" s="47"/>
      <c r="PXB342" s="47"/>
      <c r="PXC342" s="47"/>
      <c r="PXD342" s="47"/>
      <c r="PXE342" s="47"/>
      <c r="PXF342" s="47"/>
      <c r="PXG342" s="47"/>
      <c r="PXH342" s="47"/>
      <c r="PXI342" s="47"/>
      <c r="PXJ342" s="47"/>
      <c r="PXK342" s="47"/>
      <c r="PXL342" s="47"/>
      <c r="PXM342" s="47"/>
      <c r="PXN342" s="47"/>
      <c r="PXO342" s="47"/>
      <c r="PXP342" s="47"/>
      <c r="PXQ342" s="47"/>
      <c r="PXR342" s="47"/>
      <c r="PXS342" s="47"/>
      <c r="PXT342" s="47"/>
      <c r="PXU342" s="47"/>
      <c r="PXV342" s="47"/>
      <c r="PXW342" s="47"/>
      <c r="PXX342" s="47"/>
      <c r="PXY342" s="47"/>
      <c r="PXZ342" s="47"/>
      <c r="PYA342" s="47"/>
      <c r="PYB342" s="47"/>
      <c r="PYC342" s="47"/>
      <c r="PYD342" s="47"/>
      <c r="PYE342" s="47"/>
      <c r="PYF342" s="47"/>
      <c r="PYG342" s="47"/>
      <c r="PYH342" s="47"/>
      <c r="PYI342" s="47"/>
      <c r="PYJ342" s="47"/>
      <c r="PYK342" s="47"/>
      <c r="PYL342" s="47"/>
      <c r="PYM342" s="47"/>
      <c r="PYN342" s="47"/>
      <c r="PYO342" s="47"/>
      <c r="PYP342" s="47"/>
      <c r="PYQ342" s="47"/>
      <c r="PYR342" s="47"/>
      <c r="PYS342" s="47"/>
      <c r="PYT342" s="47"/>
      <c r="PYU342" s="47"/>
      <c r="PYV342" s="47"/>
      <c r="PYW342" s="47"/>
      <c r="PYX342" s="47"/>
      <c r="PYY342" s="47"/>
      <c r="PYZ342" s="47"/>
      <c r="PZA342" s="47"/>
      <c r="PZB342" s="47"/>
      <c r="PZC342" s="47"/>
      <c r="PZD342" s="47"/>
      <c r="PZE342" s="47"/>
      <c r="PZF342" s="47"/>
      <c r="PZG342" s="47"/>
      <c r="PZH342" s="47"/>
      <c r="PZI342" s="47"/>
      <c r="PZJ342" s="47"/>
      <c r="PZK342" s="47"/>
      <c r="PZL342" s="47"/>
      <c r="PZM342" s="47"/>
      <c r="PZN342" s="47"/>
      <c r="PZO342" s="47"/>
      <c r="PZP342" s="47"/>
      <c r="PZQ342" s="47"/>
      <c r="PZR342" s="47"/>
      <c r="PZS342" s="47"/>
      <c r="PZT342" s="47"/>
      <c r="PZU342" s="47"/>
      <c r="PZV342" s="47"/>
      <c r="PZW342" s="47"/>
      <c r="PZX342" s="47"/>
      <c r="PZY342" s="47"/>
      <c r="PZZ342" s="47"/>
      <c r="QAA342" s="47"/>
      <c r="QAB342" s="47"/>
      <c r="QAC342" s="47"/>
      <c r="QAD342" s="47"/>
      <c r="QAE342" s="47"/>
      <c r="QAF342" s="47"/>
      <c r="QAG342" s="47"/>
      <c r="QAH342" s="47"/>
      <c r="QAI342" s="47"/>
      <c r="QAJ342" s="47"/>
      <c r="QAK342" s="47"/>
      <c r="QAL342" s="47"/>
      <c r="QAM342" s="47"/>
      <c r="QAN342" s="47"/>
      <c r="QAO342" s="47"/>
      <c r="QAP342" s="47"/>
      <c r="QAQ342" s="47"/>
      <c r="QAR342" s="47"/>
      <c r="QAS342" s="47"/>
      <c r="QAT342" s="47"/>
      <c r="QAU342" s="47"/>
      <c r="QAV342" s="47"/>
      <c r="QAW342" s="47"/>
      <c r="QAX342" s="47"/>
      <c r="QAY342" s="47"/>
      <c r="QAZ342" s="47"/>
      <c r="QBA342" s="47"/>
      <c r="QBB342" s="47"/>
      <c r="QBC342" s="47"/>
      <c r="QBD342" s="47"/>
      <c r="QBE342" s="47"/>
      <c r="QBF342" s="47"/>
      <c r="QBG342" s="47"/>
      <c r="QBH342" s="47"/>
      <c r="QBI342" s="47"/>
      <c r="QBJ342" s="47"/>
      <c r="QBK342" s="47"/>
      <c r="QBL342" s="47"/>
      <c r="QBM342" s="47"/>
      <c r="QBN342" s="47"/>
      <c r="QBO342" s="47"/>
      <c r="QBP342" s="47"/>
      <c r="QBQ342" s="47"/>
      <c r="QBR342" s="47"/>
      <c r="QBS342" s="47"/>
      <c r="QBT342" s="47"/>
      <c r="QBU342" s="47"/>
      <c r="QBV342" s="47"/>
      <c r="QBW342" s="47"/>
      <c r="QBX342" s="47"/>
      <c r="QBY342" s="47"/>
      <c r="QBZ342" s="47"/>
      <c r="QCA342" s="47"/>
      <c r="QCB342" s="47"/>
      <c r="QCC342" s="47"/>
      <c r="QCD342" s="47"/>
      <c r="QCE342" s="47"/>
      <c r="QCF342" s="47"/>
      <c r="QCG342" s="47"/>
      <c r="QCH342" s="47"/>
      <c r="QCI342" s="47"/>
      <c r="QCJ342" s="47"/>
      <c r="QCK342" s="47"/>
      <c r="QCL342" s="47"/>
      <c r="QCM342" s="47"/>
      <c r="QCN342" s="47"/>
      <c r="QCO342" s="47"/>
      <c r="QCP342" s="47"/>
      <c r="QCQ342" s="47"/>
      <c r="QCR342" s="47"/>
      <c r="QCS342" s="47"/>
      <c r="QCT342" s="47"/>
      <c r="QCU342" s="47"/>
      <c r="QCV342" s="47"/>
      <c r="QCW342" s="47"/>
      <c r="QCX342" s="47"/>
      <c r="QCY342" s="47"/>
      <c r="QCZ342" s="47"/>
      <c r="QDA342" s="47"/>
      <c r="QDB342" s="47"/>
      <c r="QDC342" s="47"/>
      <c r="QDD342" s="47"/>
      <c r="QDE342" s="47"/>
      <c r="QDF342" s="47"/>
      <c r="QDG342" s="47"/>
      <c r="QDH342" s="47"/>
      <c r="QDI342" s="47"/>
      <c r="QDJ342" s="47"/>
      <c r="QDK342" s="47"/>
      <c r="QDL342" s="47"/>
      <c r="QDM342" s="47"/>
      <c r="QDN342" s="47"/>
      <c r="QDO342" s="47"/>
      <c r="QDP342" s="47"/>
      <c r="QDQ342" s="47"/>
      <c r="QDR342" s="47"/>
      <c r="QDS342" s="47"/>
      <c r="QDT342" s="47"/>
      <c r="QDU342" s="47"/>
      <c r="QDV342" s="47"/>
      <c r="QDW342" s="47"/>
      <c r="QDX342" s="47"/>
      <c r="QDY342" s="47"/>
      <c r="QDZ342" s="47"/>
      <c r="QEA342" s="47"/>
      <c r="QEB342" s="47"/>
      <c r="QEC342" s="47"/>
      <c r="QED342" s="47"/>
      <c r="QEE342" s="47"/>
      <c r="QEF342" s="47"/>
      <c r="QEG342" s="47"/>
      <c r="QEH342" s="47"/>
      <c r="QEI342" s="47"/>
      <c r="QEJ342" s="47"/>
      <c r="QEK342" s="47"/>
      <c r="QEL342" s="47"/>
      <c r="QEM342" s="47"/>
      <c r="QEN342" s="47"/>
      <c r="QEO342" s="47"/>
      <c r="QEP342" s="47"/>
      <c r="QEQ342" s="47"/>
      <c r="QER342" s="47"/>
      <c r="QES342" s="47"/>
      <c r="QET342" s="47"/>
      <c r="QEU342" s="47"/>
      <c r="QEV342" s="47"/>
      <c r="QEW342" s="47"/>
      <c r="QEX342" s="47"/>
      <c r="QEY342" s="47"/>
      <c r="QEZ342" s="47"/>
      <c r="QFA342" s="47"/>
      <c r="QFB342" s="47"/>
      <c r="QFC342" s="47"/>
      <c r="QFD342" s="47"/>
      <c r="QFE342" s="47"/>
      <c r="QFF342" s="47"/>
      <c r="QFG342" s="47"/>
      <c r="QFH342" s="47"/>
      <c r="QFI342" s="47"/>
      <c r="QFJ342" s="47"/>
      <c r="QFK342" s="47"/>
      <c r="QFL342" s="47"/>
      <c r="QFM342" s="47"/>
      <c r="QFN342" s="47"/>
      <c r="QFO342" s="47"/>
      <c r="QFP342" s="47"/>
      <c r="QFQ342" s="47"/>
      <c r="QFR342" s="47"/>
      <c r="QFS342" s="47"/>
      <c r="QFT342" s="47"/>
      <c r="QFU342" s="47"/>
      <c r="QFV342" s="47"/>
      <c r="QFW342" s="47"/>
      <c r="QFX342" s="47"/>
      <c r="QFY342" s="47"/>
      <c r="QFZ342" s="47"/>
      <c r="QGA342" s="47"/>
      <c r="QGB342" s="47"/>
      <c r="QGC342" s="47"/>
      <c r="QGD342" s="47"/>
      <c r="QGE342" s="47"/>
      <c r="QGF342" s="47"/>
      <c r="QGG342" s="47"/>
      <c r="QGH342" s="47"/>
      <c r="QGI342" s="47"/>
      <c r="QGJ342" s="47"/>
      <c r="QGK342" s="47"/>
      <c r="QGL342" s="47"/>
      <c r="QGM342" s="47"/>
      <c r="QGN342" s="47"/>
      <c r="QGO342" s="47"/>
      <c r="QGP342" s="47"/>
      <c r="QGQ342" s="47"/>
      <c r="QGR342" s="47"/>
      <c r="QGS342" s="47"/>
      <c r="QGT342" s="47"/>
      <c r="QGU342" s="47"/>
      <c r="QGV342" s="47"/>
      <c r="QGW342" s="47"/>
      <c r="QGX342" s="47"/>
      <c r="QGY342" s="47"/>
      <c r="QGZ342" s="47"/>
      <c r="QHA342" s="47"/>
      <c r="QHB342" s="47"/>
      <c r="QHC342" s="47"/>
      <c r="QHD342" s="47"/>
      <c r="QHE342" s="47"/>
      <c r="QHF342" s="47"/>
      <c r="QHG342" s="47"/>
      <c r="QHH342" s="47"/>
      <c r="QHI342" s="47"/>
      <c r="QHJ342" s="47"/>
      <c r="QHK342" s="47"/>
      <c r="QHL342" s="47"/>
      <c r="QHM342" s="47"/>
      <c r="QHN342" s="47"/>
      <c r="QHO342" s="47"/>
      <c r="QHP342" s="47"/>
      <c r="QHQ342" s="47"/>
      <c r="QHR342" s="47"/>
      <c r="QHS342" s="47"/>
      <c r="QHT342" s="47"/>
      <c r="QHU342" s="47"/>
      <c r="QHV342" s="47"/>
      <c r="QHW342" s="47"/>
      <c r="QHX342" s="47"/>
      <c r="QHY342" s="47"/>
      <c r="QHZ342" s="47"/>
      <c r="QIA342" s="47"/>
      <c r="QIB342" s="47"/>
      <c r="QIC342" s="47"/>
      <c r="QID342" s="47"/>
      <c r="QIE342" s="47"/>
      <c r="QIF342" s="47"/>
      <c r="QIG342" s="47"/>
      <c r="QIH342" s="47"/>
      <c r="QII342" s="47"/>
      <c r="QIJ342" s="47"/>
      <c r="QIK342" s="47"/>
      <c r="QIL342" s="47"/>
      <c r="QIM342" s="47"/>
      <c r="QIN342" s="47"/>
      <c r="QIO342" s="47"/>
      <c r="QIP342" s="47"/>
      <c r="QIQ342" s="47"/>
      <c r="QIR342" s="47"/>
      <c r="QIS342" s="47"/>
      <c r="QIT342" s="47"/>
      <c r="QIU342" s="47"/>
      <c r="QIV342" s="47"/>
      <c r="QIW342" s="47"/>
      <c r="QIX342" s="47"/>
      <c r="QIY342" s="47"/>
      <c r="QIZ342" s="47"/>
      <c r="QJA342" s="47"/>
      <c r="QJB342" s="47"/>
      <c r="QJC342" s="47"/>
      <c r="QJD342" s="47"/>
      <c r="QJE342" s="47"/>
      <c r="QJF342" s="47"/>
      <c r="QJG342" s="47"/>
      <c r="QJH342" s="47"/>
      <c r="QJI342" s="47"/>
      <c r="QJJ342" s="47"/>
      <c r="QJK342" s="47"/>
      <c r="QJL342" s="47"/>
      <c r="QJM342" s="47"/>
      <c r="QJN342" s="47"/>
      <c r="QJO342" s="47"/>
      <c r="QJP342" s="47"/>
      <c r="QJQ342" s="47"/>
      <c r="QJR342" s="47"/>
      <c r="QJS342" s="47"/>
      <c r="QJT342" s="47"/>
      <c r="QJU342" s="47"/>
      <c r="QJV342" s="47"/>
      <c r="QJW342" s="47"/>
      <c r="QJX342" s="47"/>
      <c r="QJY342" s="47"/>
      <c r="QJZ342" s="47"/>
      <c r="QKA342" s="47"/>
      <c r="QKB342" s="47"/>
      <c r="QKC342" s="47"/>
      <c r="QKD342" s="47"/>
      <c r="QKE342" s="47"/>
      <c r="QKF342" s="47"/>
      <c r="QKG342" s="47"/>
      <c r="QKH342" s="47"/>
      <c r="QKI342" s="47"/>
      <c r="QKJ342" s="47"/>
      <c r="QKK342" s="47"/>
      <c r="QKL342" s="47"/>
      <c r="QKM342" s="47"/>
      <c r="QKN342" s="47"/>
      <c r="QKO342" s="47"/>
      <c r="QKP342" s="47"/>
      <c r="QKQ342" s="47"/>
      <c r="QKR342" s="47"/>
      <c r="QKS342" s="47"/>
      <c r="QKT342" s="47"/>
      <c r="QKU342" s="47"/>
      <c r="QKV342" s="47"/>
      <c r="QKW342" s="47"/>
      <c r="QKX342" s="47"/>
      <c r="QKY342" s="47"/>
      <c r="QKZ342" s="47"/>
      <c r="QLA342" s="47"/>
      <c r="QLB342" s="47"/>
      <c r="QLC342" s="47"/>
      <c r="QLD342" s="47"/>
      <c r="QLE342" s="47"/>
      <c r="QLF342" s="47"/>
      <c r="QLG342" s="47"/>
      <c r="QLH342" s="47"/>
      <c r="QLI342" s="47"/>
      <c r="QLJ342" s="47"/>
      <c r="QLK342" s="47"/>
      <c r="QLL342" s="47"/>
      <c r="QLM342" s="47"/>
      <c r="QLN342" s="47"/>
      <c r="QLO342" s="47"/>
      <c r="QLP342" s="47"/>
      <c r="QLQ342" s="47"/>
      <c r="QLR342" s="47"/>
      <c r="QLS342" s="47"/>
      <c r="QLT342" s="47"/>
      <c r="QLU342" s="47"/>
      <c r="QLV342" s="47"/>
      <c r="QLW342" s="47"/>
      <c r="QLX342" s="47"/>
      <c r="QLY342" s="47"/>
      <c r="QLZ342" s="47"/>
      <c r="QMA342" s="47"/>
      <c r="QMB342" s="47"/>
      <c r="QMC342" s="47"/>
      <c r="QMD342" s="47"/>
      <c r="QME342" s="47"/>
      <c r="QMF342" s="47"/>
      <c r="QMG342" s="47"/>
      <c r="QMH342" s="47"/>
      <c r="QMI342" s="47"/>
      <c r="QMJ342" s="47"/>
      <c r="QMK342" s="47"/>
      <c r="QML342" s="47"/>
      <c r="QMM342" s="47"/>
      <c r="QMN342" s="47"/>
      <c r="QMO342" s="47"/>
      <c r="QMP342" s="47"/>
      <c r="QMQ342" s="47"/>
      <c r="QMR342" s="47"/>
      <c r="QMS342" s="47"/>
      <c r="QMT342" s="47"/>
      <c r="QMU342" s="47"/>
      <c r="QMV342" s="47"/>
      <c r="QMW342" s="47"/>
      <c r="QMX342" s="47"/>
      <c r="QMY342" s="47"/>
      <c r="QMZ342" s="47"/>
      <c r="QNA342" s="47"/>
      <c r="QNB342" s="47"/>
      <c r="QNC342" s="47"/>
      <c r="QND342" s="47"/>
      <c r="QNE342" s="47"/>
      <c r="QNF342" s="47"/>
      <c r="QNG342" s="47"/>
      <c r="QNH342" s="47"/>
      <c r="QNI342" s="47"/>
      <c r="QNJ342" s="47"/>
      <c r="QNK342" s="47"/>
      <c r="QNL342" s="47"/>
      <c r="QNM342" s="47"/>
      <c r="QNN342" s="47"/>
      <c r="QNO342" s="47"/>
      <c r="QNP342" s="47"/>
      <c r="QNQ342" s="47"/>
      <c r="QNR342" s="47"/>
      <c r="QNS342" s="47"/>
      <c r="QNT342" s="47"/>
      <c r="QNU342" s="47"/>
      <c r="QNV342" s="47"/>
      <c r="QNW342" s="47"/>
      <c r="QNX342" s="47"/>
      <c r="QNY342" s="47"/>
      <c r="QNZ342" s="47"/>
      <c r="QOA342" s="47"/>
      <c r="QOB342" s="47"/>
      <c r="QOC342" s="47"/>
      <c r="QOD342" s="47"/>
      <c r="QOE342" s="47"/>
      <c r="QOF342" s="47"/>
      <c r="QOG342" s="47"/>
      <c r="QOH342" s="47"/>
      <c r="QOI342" s="47"/>
      <c r="QOJ342" s="47"/>
      <c r="QOK342" s="47"/>
      <c r="QOL342" s="47"/>
      <c r="QOM342" s="47"/>
      <c r="QON342" s="47"/>
      <c r="QOO342" s="47"/>
      <c r="QOP342" s="47"/>
      <c r="QOQ342" s="47"/>
      <c r="QOR342" s="47"/>
      <c r="QOS342" s="47"/>
      <c r="QOT342" s="47"/>
      <c r="QOU342" s="47"/>
      <c r="QOV342" s="47"/>
      <c r="QOW342" s="47"/>
      <c r="QOX342" s="47"/>
      <c r="QOY342" s="47"/>
      <c r="QOZ342" s="47"/>
      <c r="QPA342" s="47"/>
      <c r="QPB342" s="47"/>
      <c r="QPC342" s="47"/>
      <c r="QPD342" s="47"/>
      <c r="QPE342" s="47"/>
      <c r="QPF342" s="47"/>
      <c r="QPG342" s="47"/>
      <c r="QPH342" s="47"/>
      <c r="QPI342" s="47"/>
      <c r="QPJ342" s="47"/>
      <c r="QPK342" s="47"/>
      <c r="QPL342" s="47"/>
      <c r="QPM342" s="47"/>
      <c r="QPN342" s="47"/>
      <c r="QPO342" s="47"/>
      <c r="QPP342" s="47"/>
      <c r="QPQ342" s="47"/>
      <c r="QPR342" s="47"/>
      <c r="QPS342" s="47"/>
      <c r="QPT342" s="47"/>
      <c r="QPU342" s="47"/>
      <c r="QPV342" s="47"/>
      <c r="QPW342" s="47"/>
      <c r="QPX342" s="47"/>
      <c r="QPY342" s="47"/>
      <c r="QPZ342" s="47"/>
      <c r="QQA342" s="47"/>
      <c r="QQB342" s="47"/>
      <c r="QQC342" s="47"/>
      <c r="QQD342" s="47"/>
      <c r="QQE342" s="47"/>
      <c r="QQF342" s="47"/>
      <c r="QQG342" s="47"/>
      <c r="QQH342" s="47"/>
      <c r="QQI342" s="47"/>
      <c r="QQJ342" s="47"/>
      <c r="QQK342" s="47"/>
      <c r="QQL342" s="47"/>
      <c r="QQM342" s="47"/>
      <c r="QQN342" s="47"/>
      <c r="QQO342" s="47"/>
      <c r="QQP342" s="47"/>
      <c r="QQQ342" s="47"/>
      <c r="QQR342" s="47"/>
      <c r="QQS342" s="47"/>
      <c r="QQT342" s="47"/>
      <c r="QQU342" s="47"/>
      <c r="QQV342" s="47"/>
      <c r="QQW342" s="47"/>
      <c r="QQX342" s="47"/>
      <c r="QQY342" s="47"/>
      <c r="QQZ342" s="47"/>
      <c r="QRA342" s="47"/>
      <c r="QRB342" s="47"/>
      <c r="QRC342" s="47"/>
      <c r="QRD342" s="47"/>
      <c r="QRE342" s="47"/>
      <c r="QRF342" s="47"/>
      <c r="QRG342" s="47"/>
      <c r="QRH342" s="47"/>
      <c r="QRI342" s="47"/>
      <c r="QRJ342" s="47"/>
      <c r="QRK342" s="47"/>
      <c r="QRL342" s="47"/>
      <c r="QRM342" s="47"/>
      <c r="QRN342" s="47"/>
      <c r="QRO342" s="47"/>
      <c r="QRP342" s="47"/>
      <c r="QRQ342" s="47"/>
      <c r="QRR342" s="47"/>
      <c r="QRS342" s="47"/>
      <c r="QRT342" s="47"/>
      <c r="QRU342" s="47"/>
      <c r="QRV342" s="47"/>
      <c r="QRW342" s="47"/>
      <c r="QRX342" s="47"/>
      <c r="QRY342" s="47"/>
      <c r="QRZ342" s="47"/>
      <c r="QSA342" s="47"/>
      <c r="QSB342" s="47"/>
      <c r="QSC342" s="47"/>
      <c r="QSD342" s="47"/>
      <c r="QSE342" s="47"/>
      <c r="QSF342" s="47"/>
      <c r="QSG342" s="47"/>
      <c r="QSH342" s="47"/>
      <c r="QSI342" s="47"/>
      <c r="QSJ342" s="47"/>
      <c r="QSK342" s="47"/>
      <c r="QSL342" s="47"/>
      <c r="QSM342" s="47"/>
      <c r="QSN342" s="47"/>
      <c r="QSO342" s="47"/>
      <c r="QSP342" s="47"/>
      <c r="QSQ342" s="47"/>
      <c r="QSR342" s="47"/>
      <c r="QSS342" s="47"/>
      <c r="QST342" s="47"/>
      <c r="QSU342" s="47"/>
      <c r="QSV342" s="47"/>
      <c r="QSW342" s="47"/>
      <c r="QSX342" s="47"/>
      <c r="QSY342" s="47"/>
      <c r="QSZ342" s="47"/>
      <c r="QTA342" s="47"/>
      <c r="QTB342" s="47"/>
      <c r="QTC342" s="47"/>
      <c r="QTD342" s="47"/>
      <c r="QTE342" s="47"/>
      <c r="QTF342" s="47"/>
      <c r="QTG342" s="47"/>
      <c r="QTH342" s="47"/>
      <c r="QTI342" s="47"/>
      <c r="QTJ342" s="47"/>
      <c r="QTK342" s="47"/>
      <c r="QTL342" s="47"/>
      <c r="QTM342" s="47"/>
      <c r="QTN342" s="47"/>
      <c r="QTO342" s="47"/>
      <c r="QTP342" s="47"/>
      <c r="QTQ342" s="47"/>
      <c r="QTR342" s="47"/>
      <c r="QTS342" s="47"/>
      <c r="QTT342" s="47"/>
      <c r="QTU342" s="47"/>
      <c r="QTV342" s="47"/>
      <c r="QTW342" s="47"/>
      <c r="QTX342" s="47"/>
      <c r="QTY342" s="47"/>
      <c r="QTZ342" s="47"/>
      <c r="QUA342" s="47"/>
      <c r="QUB342" s="47"/>
      <c r="QUC342" s="47"/>
      <c r="QUD342" s="47"/>
      <c r="QUE342" s="47"/>
      <c r="QUF342" s="47"/>
      <c r="QUG342" s="47"/>
      <c r="QUH342" s="47"/>
      <c r="QUI342" s="47"/>
      <c r="QUJ342" s="47"/>
      <c r="QUK342" s="47"/>
      <c r="QUL342" s="47"/>
      <c r="QUM342" s="47"/>
      <c r="QUN342" s="47"/>
      <c r="QUO342" s="47"/>
      <c r="QUP342" s="47"/>
      <c r="QUQ342" s="47"/>
      <c r="QUR342" s="47"/>
      <c r="QUS342" s="47"/>
      <c r="QUT342" s="47"/>
      <c r="QUU342" s="47"/>
      <c r="QUV342" s="47"/>
      <c r="QUW342" s="47"/>
      <c r="QUX342" s="47"/>
      <c r="QUY342" s="47"/>
      <c r="QUZ342" s="47"/>
      <c r="QVA342" s="47"/>
      <c r="QVB342" s="47"/>
      <c r="QVC342" s="47"/>
      <c r="QVD342" s="47"/>
      <c r="QVE342" s="47"/>
      <c r="QVF342" s="47"/>
      <c r="QVG342" s="47"/>
      <c r="QVH342" s="47"/>
      <c r="QVI342" s="47"/>
      <c r="QVJ342" s="47"/>
      <c r="QVK342" s="47"/>
      <c r="QVL342" s="47"/>
      <c r="QVM342" s="47"/>
      <c r="QVN342" s="47"/>
      <c r="QVO342" s="47"/>
      <c r="QVP342" s="47"/>
      <c r="QVQ342" s="47"/>
      <c r="QVR342" s="47"/>
      <c r="QVS342" s="47"/>
      <c r="QVT342" s="47"/>
      <c r="QVU342" s="47"/>
      <c r="QVV342" s="47"/>
      <c r="QVW342" s="47"/>
      <c r="QVX342" s="47"/>
      <c r="QVY342" s="47"/>
      <c r="QVZ342" s="47"/>
      <c r="QWA342" s="47"/>
      <c r="QWB342" s="47"/>
      <c r="QWC342" s="47"/>
      <c r="QWD342" s="47"/>
      <c r="QWE342" s="47"/>
      <c r="QWF342" s="47"/>
      <c r="QWG342" s="47"/>
      <c r="QWH342" s="47"/>
      <c r="QWI342" s="47"/>
      <c r="QWJ342" s="47"/>
      <c r="QWK342" s="47"/>
      <c r="QWL342" s="47"/>
      <c r="QWM342" s="47"/>
      <c r="QWN342" s="47"/>
      <c r="QWO342" s="47"/>
      <c r="QWP342" s="47"/>
      <c r="QWQ342" s="47"/>
      <c r="QWR342" s="47"/>
      <c r="QWS342" s="47"/>
      <c r="QWT342" s="47"/>
      <c r="QWU342" s="47"/>
      <c r="QWV342" s="47"/>
      <c r="QWW342" s="47"/>
      <c r="QWX342" s="47"/>
      <c r="QWY342" s="47"/>
      <c r="QWZ342" s="47"/>
      <c r="QXA342" s="47"/>
      <c r="QXB342" s="47"/>
      <c r="QXC342" s="47"/>
      <c r="QXD342" s="47"/>
      <c r="QXE342" s="47"/>
      <c r="QXF342" s="47"/>
      <c r="QXG342" s="47"/>
      <c r="QXH342" s="47"/>
      <c r="QXI342" s="47"/>
      <c r="QXJ342" s="47"/>
      <c r="QXK342" s="47"/>
      <c r="QXL342" s="47"/>
      <c r="QXM342" s="47"/>
      <c r="QXN342" s="47"/>
      <c r="QXO342" s="47"/>
      <c r="QXP342" s="47"/>
      <c r="QXQ342" s="47"/>
      <c r="QXR342" s="47"/>
      <c r="QXS342" s="47"/>
      <c r="QXT342" s="47"/>
      <c r="QXU342" s="47"/>
      <c r="QXV342" s="47"/>
      <c r="QXW342" s="47"/>
      <c r="QXX342" s="47"/>
      <c r="QXY342" s="47"/>
      <c r="QXZ342" s="47"/>
      <c r="QYA342" s="47"/>
      <c r="QYB342" s="47"/>
      <c r="QYC342" s="47"/>
      <c r="QYD342" s="47"/>
      <c r="QYE342" s="47"/>
      <c r="QYF342" s="47"/>
      <c r="QYG342" s="47"/>
      <c r="QYH342" s="47"/>
      <c r="QYI342" s="47"/>
      <c r="QYJ342" s="47"/>
      <c r="QYK342" s="47"/>
      <c r="QYL342" s="47"/>
      <c r="QYM342" s="47"/>
      <c r="QYN342" s="47"/>
      <c r="QYO342" s="47"/>
      <c r="QYP342" s="47"/>
      <c r="QYQ342" s="47"/>
      <c r="QYR342" s="47"/>
      <c r="QYS342" s="47"/>
      <c r="QYT342" s="47"/>
      <c r="QYU342" s="47"/>
      <c r="QYV342" s="47"/>
      <c r="QYW342" s="47"/>
      <c r="QYX342" s="47"/>
      <c r="QYY342" s="47"/>
      <c r="QYZ342" s="47"/>
      <c r="QZA342" s="47"/>
      <c r="QZB342" s="47"/>
      <c r="QZC342" s="47"/>
      <c r="QZD342" s="47"/>
      <c r="QZE342" s="47"/>
      <c r="QZF342" s="47"/>
      <c r="QZG342" s="47"/>
      <c r="QZH342" s="47"/>
      <c r="QZI342" s="47"/>
      <c r="QZJ342" s="47"/>
      <c r="QZK342" s="47"/>
      <c r="QZL342" s="47"/>
      <c r="QZM342" s="47"/>
      <c r="QZN342" s="47"/>
      <c r="QZO342" s="47"/>
      <c r="QZP342" s="47"/>
      <c r="QZQ342" s="47"/>
      <c r="QZR342" s="47"/>
      <c r="QZS342" s="47"/>
      <c r="QZT342" s="47"/>
      <c r="QZU342" s="47"/>
      <c r="QZV342" s="47"/>
      <c r="QZW342" s="47"/>
      <c r="QZX342" s="47"/>
      <c r="QZY342" s="47"/>
      <c r="QZZ342" s="47"/>
      <c r="RAA342" s="47"/>
      <c r="RAB342" s="47"/>
      <c r="RAC342" s="47"/>
      <c r="RAD342" s="47"/>
      <c r="RAE342" s="47"/>
      <c r="RAF342" s="47"/>
      <c r="RAG342" s="47"/>
      <c r="RAH342" s="47"/>
      <c r="RAI342" s="47"/>
      <c r="RAJ342" s="47"/>
      <c r="RAK342" s="47"/>
      <c r="RAL342" s="47"/>
      <c r="RAM342" s="47"/>
      <c r="RAN342" s="47"/>
      <c r="RAO342" s="47"/>
      <c r="RAP342" s="47"/>
      <c r="RAQ342" s="47"/>
      <c r="RAR342" s="47"/>
      <c r="RAS342" s="47"/>
      <c r="RAT342" s="47"/>
      <c r="RAU342" s="47"/>
      <c r="RAV342" s="47"/>
      <c r="RAW342" s="47"/>
      <c r="RAX342" s="47"/>
      <c r="RAY342" s="47"/>
      <c r="RAZ342" s="47"/>
      <c r="RBA342" s="47"/>
      <c r="RBB342" s="47"/>
      <c r="RBC342" s="47"/>
      <c r="RBD342" s="47"/>
      <c r="RBE342" s="47"/>
      <c r="RBF342" s="47"/>
      <c r="RBG342" s="47"/>
      <c r="RBH342" s="47"/>
      <c r="RBI342" s="47"/>
      <c r="RBJ342" s="47"/>
      <c r="RBK342" s="47"/>
      <c r="RBL342" s="47"/>
      <c r="RBM342" s="47"/>
      <c r="RBN342" s="47"/>
      <c r="RBO342" s="47"/>
      <c r="RBP342" s="47"/>
      <c r="RBQ342" s="47"/>
      <c r="RBR342" s="47"/>
      <c r="RBS342" s="47"/>
      <c r="RBT342" s="47"/>
      <c r="RBU342" s="47"/>
      <c r="RBV342" s="47"/>
      <c r="RBW342" s="47"/>
      <c r="RBX342" s="47"/>
      <c r="RBY342" s="47"/>
      <c r="RBZ342" s="47"/>
      <c r="RCA342" s="47"/>
      <c r="RCB342" s="47"/>
      <c r="RCC342" s="47"/>
      <c r="RCD342" s="47"/>
      <c r="RCE342" s="47"/>
      <c r="RCF342" s="47"/>
      <c r="RCG342" s="47"/>
      <c r="RCH342" s="47"/>
      <c r="RCI342" s="47"/>
      <c r="RCJ342" s="47"/>
      <c r="RCK342" s="47"/>
      <c r="RCL342" s="47"/>
      <c r="RCM342" s="47"/>
      <c r="RCN342" s="47"/>
      <c r="RCO342" s="47"/>
      <c r="RCP342" s="47"/>
      <c r="RCQ342" s="47"/>
      <c r="RCR342" s="47"/>
      <c r="RCS342" s="47"/>
      <c r="RCT342" s="47"/>
      <c r="RCU342" s="47"/>
      <c r="RCV342" s="47"/>
      <c r="RCW342" s="47"/>
      <c r="RCX342" s="47"/>
      <c r="RCY342" s="47"/>
      <c r="RCZ342" s="47"/>
      <c r="RDA342" s="47"/>
      <c r="RDB342" s="47"/>
      <c r="RDC342" s="47"/>
      <c r="RDD342" s="47"/>
      <c r="RDE342" s="47"/>
      <c r="RDF342" s="47"/>
      <c r="RDG342" s="47"/>
      <c r="RDH342" s="47"/>
      <c r="RDI342" s="47"/>
      <c r="RDJ342" s="47"/>
      <c r="RDK342" s="47"/>
      <c r="RDL342" s="47"/>
      <c r="RDM342" s="47"/>
      <c r="RDN342" s="47"/>
      <c r="RDO342" s="47"/>
      <c r="RDP342" s="47"/>
      <c r="RDQ342" s="47"/>
      <c r="RDR342" s="47"/>
      <c r="RDS342" s="47"/>
      <c r="RDT342" s="47"/>
      <c r="RDU342" s="47"/>
      <c r="RDV342" s="47"/>
      <c r="RDW342" s="47"/>
      <c r="RDX342" s="47"/>
      <c r="RDY342" s="47"/>
      <c r="RDZ342" s="47"/>
      <c r="REA342" s="47"/>
      <c r="REB342" s="47"/>
      <c r="REC342" s="47"/>
      <c r="RED342" s="47"/>
      <c r="REE342" s="47"/>
      <c r="REF342" s="47"/>
      <c r="REG342" s="47"/>
      <c r="REH342" s="47"/>
      <c r="REI342" s="47"/>
      <c r="REJ342" s="47"/>
      <c r="REK342" s="47"/>
      <c r="REL342" s="47"/>
      <c r="REM342" s="47"/>
      <c r="REN342" s="47"/>
      <c r="REO342" s="47"/>
      <c r="REP342" s="47"/>
      <c r="REQ342" s="47"/>
      <c r="RER342" s="47"/>
      <c r="RES342" s="47"/>
      <c r="RET342" s="47"/>
      <c r="REU342" s="47"/>
      <c r="REV342" s="47"/>
      <c r="REW342" s="47"/>
      <c r="REX342" s="47"/>
      <c r="REY342" s="47"/>
      <c r="REZ342" s="47"/>
      <c r="RFA342" s="47"/>
      <c r="RFB342" s="47"/>
      <c r="RFC342" s="47"/>
      <c r="RFD342" s="47"/>
      <c r="RFE342" s="47"/>
      <c r="RFF342" s="47"/>
      <c r="RFG342" s="47"/>
      <c r="RFH342" s="47"/>
      <c r="RFI342" s="47"/>
      <c r="RFJ342" s="47"/>
      <c r="RFK342" s="47"/>
      <c r="RFL342" s="47"/>
      <c r="RFM342" s="47"/>
      <c r="RFN342" s="47"/>
      <c r="RFO342" s="47"/>
      <c r="RFP342" s="47"/>
      <c r="RFQ342" s="47"/>
      <c r="RFR342" s="47"/>
      <c r="RFS342" s="47"/>
      <c r="RFT342" s="47"/>
      <c r="RFU342" s="47"/>
      <c r="RFV342" s="47"/>
      <c r="RFW342" s="47"/>
      <c r="RFX342" s="47"/>
      <c r="RFY342" s="47"/>
      <c r="RFZ342" s="47"/>
      <c r="RGA342" s="47"/>
      <c r="RGB342" s="47"/>
      <c r="RGC342" s="47"/>
      <c r="RGD342" s="47"/>
      <c r="RGE342" s="47"/>
      <c r="RGF342" s="47"/>
      <c r="RGG342" s="47"/>
      <c r="RGH342" s="47"/>
      <c r="RGI342" s="47"/>
      <c r="RGJ342" s="47"/>
      <c r="RGK342" s="47"/>
      <c r="RGL342" s="47"/>
      <c r="RGM342" s="47"/>
      <c r="RGN342" s="47"/>
      <c r="RGO342" s="47"/>
      <c r="RGP342" s="47"/>
      <c r="RGQ342" s="47"/>
      <c r="RGR342" s="47"/>
      <c r="RGS342" s="47"/>
      <c r="RGT342" s="47"/>
      <c r="RGU342" s="47"/>
      <c r="RGV342" s="47"/>
      <c r="RGW342" s="47"/>
      <c r="RGX342" s="47"/>
      <c r="RGY342" s="47"/>
      <c r="RGZ342" s="47"/>
      <c r="RHA342" s="47"/>
      <c r="RHB342" s="47"/>
      <c r="RHC342" s="47"/>
      <c r="RHD342" s="47"/>
      <c r="RHE342" s="47"/>
      <c r="RHF342" s="47"/>
      <c r="RHG342" s="47"/>
      <c r="RHH342" s="47"/>
      <c r="RHI342" s="47"/>
      <c r="RHJ342" s="47"/>
      <c r="RHK342" s="47"/>
      <c r="RHL342" s="47"/>
      <c r="RHM342" s="47"/>
      <c r="RHN342" s="47"/>
      <c r="RHO342" s="47"/>
      <c r="RHP342" s="47"/>
      <c r="RHQ342" s="47"/>
      <c r="RHR342" s="47"/>
      <c r="RHS342" s="47"/>
      <c r="RHT342" s="47"/>
      <c r="RHU342" s="47"/>
      <c r="RHV342" s="47"/>
      <c r="RHW342" s="47"/>
      <c r="RHX342" s="47"/>
      <c r="RHY342" s="47"/>
      <c r="RHZ342" s="47"/>
      <c r="RIA342" s="47"/>
      <c r="RIB342" s="47"/>
      <c r="RIC342" s="47"/>
      <c r="RID342" s="47"/>
      <c r="RIE342" s="47"/>
      <c r="RIF342" s="47"/>
      <c r="RIG342" s="47"/>
      <c r="RIH342" s="47"/>
      <c r="RII342" s="47"/>
      <c r="RIJ342" s="47"/>
      <c r="RIK342" s="47"/>
      <c r="RIL342" s="47"/>
      <c r="RIM342" s="47"/>
      <c r="RIN342" s="47"/>
      <c r="RIO342" s="47"/>
      <c r="RIP342" s="47"/>
      <c r="RIQ342" s="47"/>
      <c r="RIR342" s="47"/>
      <c r="RIS342" s="47"/>
      <c r="RIT342" s="47"/>
      <c r="RIU342" s="47"/>
      <c r="RIV342" s="47"/>
      <c r="RIW342" s="47"/>
      <c r="RIX342" s="47"/>
      <c r="RIY342" s="47"/>
      <c r="RIZ342" s="47"/>
      <c r="RJA342" s="47"/>
      <c r="RJB342" s="47"/>
      <c r="RJC342" s="47"/>
      <c r="RJD342" s="47"/>
      <c r="RJE342" s="47"/>
      <c r="RJF342" s="47"/>
      <c r="RJG342" s="47"/>
      <c r="RJH342" s="47"/>
      <c r="RJI342" s="47"/>
      <c r="RJJ342" s="47"/>
      <c r="RJK342" s="47"/>
      <c r="RJL342" s="47"/>
      <c r="RJM342" s="47"/>
      <c r="RJN342" s="47"/>
      <c r="RJO342" s="47"/>
      <c r="RJP342" s="47"/>
      <c r="RJQ342" s="47"/>
      <c r="RJR342" s="47"/>
      <c r="RJS342" s="47"/>
      <c r="RJT342" s="47"/>
      <c r="RJU342" s="47"/>
      <c r="RJV342" s="47"/>
      <c r="RJW342" s="47"/>
      <c r="RJX342" s="47"/>
      <c r="RJY342" s="47"/>
      <c r="RJZ342" s="47"/>
      <c r="RKA342" s="47"/>
      <c r="RKB342" s="47"/>
      <c r="RKC342" s="47"/>
      <c r="RKD342" s="47"/>
      <c r="RKE342" s="47"/>
      <c r="RKF342" s="47"/>
      <c r="RKG342" s="47"/>
      <c r="RKH342" s="47"/>
      <c r="RKI342" s="47"/>
      <c r="RKJ342" s="47"/>
      <c r="RKK342" s="47"/>
      <c r="RKL342" s="47"/>
      <c r="RKM342" s="47"/>
      <c r="RKN342" s="47"/>
      <c r="RKO342" s="47"/>
      <c r="RKP342" s="47"/>
      <c r="RKQ342" s="47"/>
      <c r="RKR342" s="47"/>
      <c r="RKS342" s="47"/>
      <c r="RKT342" s="47"/>
      <c r="RKU342" s="47"/>
      <c r="RKV342" s="47"/>
      <c r="RKW342" s="47"/>
      <c r="RKX342" s="47"/>
      <c r="RKY342" s="47"/>
      <c r="RKZ342" s="47"/>
      <c r="RLA342" s="47"/>
      <c r="RLB342" s="47"/>
      <c r="RLC342" s="47"/>
      <c r="RLD342" s="47"/>
      <c r="RLE342" s="47"/>
      <c r="RLF342" s="47"/>
      <c r="RLG342" s="47"/>
      <c r="RLH342" s="47"/>
      <c r="RLI342" s="47"/>
      <c r="RLJ342" s="47"/>
      <c r="RLK342" s="47"/>
      <c r="RLL342" s="47"/>
      <c r="RLM342" s="47"/>
      <c r="RLN342" s="47"/>
      <c r="RLO342" s="47"/>
      <c r="RLP342" s="47"/>
      <c r="RLQ342" s="47"/>
      <c r="RLR342" s="47"/>
      <c r="RLS342" s="47"/>
      <c r="RLT342" s="47"/>
      <c r="RLU342" s="47"/>
      <c r="RLV342" s="47"/>
      <c r="RLW342" s="47"/>
      <c r="RLX342" s="47"/>
      <c r="RLY342" s="47"/>
      <c r="RLZ342" s="47"/>
      <c r="RMA342" s="47"/>
      <c r="RMB342" s="47"/>
      <c r="RMC342" s="47"/>
      <c r="RMD342" s="47"/>
      <c r="RME342" s="47"/>
      <c r="RMF342" s="47"/>
      <c r="RMG342" s="47"/>
      <c r="RMH342" s="47"/>
      <c r="RMI342" s="47"/>
      <c r="RMJ342" s="47"/>
      <c r="RMK342" s="47"/>
      <c r="RML342" s="47"/>
      <c r="RMM342" s="47"/>
      <c r="RMN342" s="47"/>
      <c r="RMO342" s="47"/>
      <c r="RMP342" s="47"/>
      <c r="RMQ342" s="47"/>
      <c r="RMR342" s="47"/>
      <c r="RMS342" s="47"/>
      <c r="RMT342" s="47"/>
      <c r="RMU342" s="47"/>
      <c r="RMV342" s="47"/>
      <c r="RMW342" s="47"/>
      <c r="RMX342" s="47"/>
      <c r="RMY342" s="47"/>
      <c r="RMZ342" s="47"/>
      <c r="RNA342" s="47"/>
      <c r="RNB342" s="47"/>
      <c r="RNC342" s="47"/>
      <c r="RND342" s="47"/>
      <c r="RNE342" s="47"/>
      <c r="RNF342" s="47"/>
      <c r="RNG342" s="47"/>
      <c r="RNH342" s="47"/>
      <c r="RNI342" s="47"/>
      <c r="RNJ342" s="47"/>
      <c r="RNK342" s="47"/>
      <c r="RNL342" s="47"/>
      <c r="RNM342" s="47"/>
      <c r="RNN342" s="47"/>
      <c r="RNO342" s="47"/>
      <c r="RNP342" s="47"/>
      <c r="RNQ342" s="47"/>
      <c r="RNR342" s="47"/>
      <c r="RNS342" s="47"/>
      <c r="RNT342" s="47"/>
      <c r="RNU342" s="47"/>
      <c r="RNV342" s="47"/>
      <c r="RNW342" s="47"/>
      <c r="RNX342" s="47"/>
      <c r="RNY342" s="47"/>
      <c r="RNZ342" s="47"/>
      <c r="ROA342" s="47"/>
      <c r="ROB342" s="47"/>
      <c r="ROC342" s="47"/>
      <c r="ROD342" s="47"/>
      <c r="ROE342" s="47"/>
      <c r="ROF342" s="47"/>
      <c r="ROG342" s="47"/>
      <c r="ROH342" s="47"/>
      <c r="ROI342" s="47"/>
      <c r="ROJ342" s="47"/>
      <c r="ROK342" s="47"/>
      <c r="ROL342" s="47"/>
      <c r="ROM342" s="47"/>
      <c r="RON342" s="47"/>
      <c r="ROO342" s="47"/>
      <c r="ROP342" s="47"/>
      <c r="ROQ342" s="47"/>
      <c r="ROR342" s="47"/>
      <c r="ROS342" s="47"/>
      <c r="ROT342" s="47"/>
      <c r="ROU342" s="47"/>
      <c r="ROV342" s="47"/>
      <c r="ROW342" s="47"/>
      <c r="ROX342" s="47"/>
      <c r="ROY342" s="47"/>
      <c r="ROZ342" s="47"/>
      <c r="RPA342" s="47"/>
      <c r="RPB342" s="47"/>
      <c r="RPC342" s="47"/>
      <c r="RPD342" s="47"/>
      <c r="RPE342" s="47"/>
      <c r="RPF342" s="47"/>
      <c r="RPG342" s="47"/>
      <c r="RPH342" s="47"/>
      <c r="RPI342" s="47"/>
      <c r="RPJ342" s="47"/>
      <c r="RPK342" s="47"/>
      <c r="RPL342" s="47"/>
      <c r="RPM342" s="47"/>
      <c r="RPN342" s="47"/>
      <c r="RPO342" s="47"/>
      <c r="RPP342" s="47"/>
      <c r="RPQ342" s="47"/>
      <c r="RPR342" s="47"/>
      <c r="RPS342" s="47"/>
      <c r="RPT342" s="47"/>
      <c r="RPU342" s="47"/>
      <c r="RPV342" s="47"/>
      <c r="RPW342" s="47"/>
      <c r="RPX342" s="47"/>
      <c r="RPY342" s="47"/>
      <c r="RPZ342" s="47"/>
      <c r="RQA342" s="47"/>
      <c r="RQB342" s="47"/>
      <c r="RQC342" s="47"/>
      <c r="RQD342" s="47"/>
      <c r="RQE342" s="47"/>
      <c r="RQF342" s="47"/>
      <c r="RQG342" s="47"/>
      <c r="RQH342" s="47"/>
      <c r="RQI342" s="47"/>
      <c r="RQJ342" s="47"/>
      <c r="RQK342" s="47"/>
      <c r="RQL342" s="47"/>
      <c r="RQM342" s="47"/>
      <c r="RQN342" s="47"/>
      <c r="RQO342" s="47"/>
      <c r="RQP342" s="47"/>
      <c r="RQQ342" s="47"/>
      <c r="RQR342" s="47"/>
      <c r="RQS342" s="47"/>
      <c r="RQT342" s="47"/>
      <c r="RQU342" s="47"/>
      <c r="RQV342" s="47"/>
      <c r="RQW342" s="47"/>
      <c r="RQX342" s="47"/>
      <c r="RQY342" s="47"/>
      <c r="RQZ342" s="47"/>
      <c r="RRA342" s="47"/>
      <c r="RRB342" s="47"/>
      <c r="RRC342" s="47"/>
      <c r="RRD342" s="47"/>
      <c r="RRE342" s="47"/>
      <c r="RRF342" s="47"/>
      <c r="RRG342" s="47"/>
      <c r="RRH342" s="47"/>
      <c r="RRI342" s="47"/>
      <c r="RRJ342" s="47"/>
      <c r="RRK342" s="47"/>
      <c r="RRL342" s="47"/>
      <c r="RRM342" s="47"/>
      <c r="RRN342" s="47"/>
      <c r="RRO342" s="47"/>
      <c r="RRP342" s="47"/>
      <c r="RRQ342" s="47"/>
      <c r="RRR342" s="47"/>
      <c r="RRS342" s="47"/>
      <c r="RRT342" s="47"/>
      <c r="RRU342" s="47"/>
      <c r="RRV342" s="47"/>
      <c r="RRW342" s="47"/>
      <c r="RRX342" s="47"/>
      <c r="RRY342" s="47"/>
      <c r="RRZ342" s="47"/>
      <c r="RSA342" s="47"/>
      <c r="RSB342" s="47"/>
      <c r="RSC342" s="47"/>
      <c r="RSD342" s="47"/>
      <c r="RSE342" s="47"/>
      <c r="RSF342" s="47"/>
      <c r="RSG342" s="47"/>
      <c r="RSH342" s="47"/>
      <c r="RSI342" s="47"/>
      <c r="RSJ342" s="47"/>
      <c r="RSK342" s="47"/>
      <c r="RSL342" s="47"/>
      <c r="RSM342" s="47"/>
      <c r="RSN342" s="47"/>
      <c r="RSO342" s="47"/>
      <c r="RSP342" s="47"/>
      <c r="RSQ342" s="47"/>
      <c r="RSR342" s="47"/>
      <c r="RSS342" s="47"/>
      <c r="RST342" s="47"/>
      <c r="RSU342" s="47"/>
      <c r="RSV342" s="47"/>
      <c r="RSW342" s="47"/>
      <c r="RSX342" s="47"/>
      <c r="RSY342" s="47"/>
      <c r="RSZ342" s="47"/>
      <c r="RTA342" s="47"/>
      <c r="RTB342" s="47"/>
      <c r="RTC342" s="47"/>
      <c r="RTD342" s="47"/>
      <c r="RTE342" s="47"/>
      <c r="RTF342" s="47"/>
      <c r="RTG342" s="47"/>
      <c r="RTH342" s="47"/>
      <c r="RTI342" s="47"/>
      <c r="RTJ342" s="47"/>
      <c r="RTK342" s="47"/>
      <c r="RTL342" s="47"/>
      <c r="RTM342" s="47"/>
      <c r="RTN342" s="47"/>
      <c r="RTO342" s="47"/>
      <c r="RTP342" s="47"/>
      <c r="RTQ342" s="47"/>
      <c r="RTR342" s="47"/>
      <c r="RTS342" s="47"/>
      <c r="RTT342" s="47"/>
      <c r="RTU342" s="47"/>
      <c r="RTV342" s="47"/>
      <c r="RTW342" s="47"/>
      <c r="RTX342" s="47"/>
      <c r="RTY342" s="47"/>
      <c r="RTZ342" s="47"/>
      <c r="RUA342" s="47"/>
      <c r="RUB342" s="47"/>
      <c r="RUC342" s="47"/>
      <c r="RUD342" s="47"/>
      <c r="RUE342" s="47"/>
      <c r="RUF342" s="47"/>
      <c r="RUG342" s="47"/>
      <c r="RUH342" s="47"/>
      <c r="RUI342" s="47"/>
      <c r="RUJ342" s="47"/>
      <c r="RUK342" s="47"/>
      <c r="RUL342" s="47"/>
      <c r="RUM342" s="47"/>
      <c r="RUN342" s="47"/>
      <c r="RUO342" s="47"/>
      <c r="RUP342" s="47"/>
      <c r="RUQ342" s="47"/>
      <c r="RUR342" s="47"/>
      <c r="RUS342" s="47"/>
      <c r="RUT342" s="47"/>
      <c r="RUU342" s="47"/>
      <c r="RUV342" s="47"/>
      <c r="RUW342" s="47"/>
      <c r="RUX342" s="47"/>
      <c r="RUY342" s="47"/>
      <c r="RUZ342" s="47"/>
      <c r="RVA342" s="47"/>
      <c r="RVB342" s="47"/>
      <c r="RVC342" s="47"/>
      <c r="RVD342" s="47"/>
      <c r="RVE342" s="47"/>
      <c r="RVF342" s="47"/>
      <c r="RVG342" s="47"/>
      <c r="RVH342" s="47"/>
      <c r="RVI342" s="47"/>
      <c r="RVJ342" s="47"/>
      <c r="RVK342" s="47"/>
      <c r="RVL342" s="47"/>
      <c r="RVM342" s="47"/>
      <c r="RVN342" s="47"/>
      <c r="RVO342" s="47"/>
      <c r="RVP342" s="47"/>
      <c r="RVQ342" s="47"/>
      <c r="RVR342" s="47"/>
      <c r="RVS342" s="47"/>
      <c r="RVT342" s="47"/>
      <c r="RVU342" s="47"/>
      <c r="RVV342" s="47"/>
      <c r="RVW342" s="47"/>
      <c r="RVX342" s="47"/>
      <c r="RVY342" s="47"/>
      <c r="RVZ342" s="47"/>
      <c r="RWA342" s="47"/>
      <c r="RWB342" s="47"/>
      <c r="RWC342" s="47"/>
      <c r="RWD342" s="47"/>
      <c r="RWE342" s="47"/>
      <c r="RWF342" s="47"/>
      <c r="RWG342" s="47"/>
      <c r="RWH342" s="47"/>
      <c r="RWI342" s="47"/>
      <c r="RWJ342" s="47"/>
      <c r="RWK342" s="47"/>
      <c r="RWL342" s="47"/>
      <c r="RWM342" s="47"/>
      <c r="RWN342" s="47"/>
      <c r="RWO342" s="47"/>
      <c r="RWP342" s="47"/>
      <c r="RWQ342" s="47"/>
      <c r="RWR342" s="47"/>
      <c r="RWS342" s="47"/>
      <c r="RWT342" s="47"/>
      <c r="RWU342" s="47"/>
      <c r="RWV342" s="47"/>
      <c r="RWW342" s="47"/>
      <c r="RWX342" s="47"/>
      <c r="RWY342" s="47"/>
      <c r="RWZ342" s="47"/>
      <c r="RXA342" s="47"/>
      <c r="RXB342" s="47"/>
      <c r="RXC342" s="47"/>
      <c r="RXD342" s="47"/>
      <c r="RXE342" s="47"/>
      <c r="RXF342" s="47"/>
      <c r="RXG342" s="47"/>
      <c r="RXH342" s="47"/>
      <c r="RXI342" s="47"/>
      <c r="RXJ342" s="47"/>
      <c r="RXK342" s="47"/>
      <c r="RXL342" s="47"/>
      <c r="RXM342" s="47"/>
      <c r="RXN342" s="47"/>
      <c r="RXO342" s="47"/>
      <c r="RXP342" s="47"/>
      <c r="RXQ342" s="47"/>
      <c r="RXR342" s="47"/>
      <c r="RXS342" s="47"/>
      <c r="RXT342" s="47"/>
      <c r="RXU342" s="47"/>
      <c r="RXV342" s="47"/>
      <c r="RXW342" s="47"/>
      <c r="RXX342" s="47"/>
      <c r="RXY342" s="47"/>
      <c r="RXZ342" s="47"/>
      <c r="RYA342" s="47"/>
      <c r="RYB342" s="47"/>
      <c r="RYC342" s="47"/>
      <c r="RYD342" s="47"/>
      <c r="RYE342" s="47"/>
      <c r="RYF342" s="47"/>
      <c r="RYG342" s="47"/>
      <c r="RYH342" s="47"/>
      <c r="RYI342" s="47"/>
      <c r="RYJ342" s="47"/>
      <c r="RYK342" s="47"/>
      <c r="RYL342" s="47"/>
      <c r="RYM342" s="47"/>
      <c r="RYN342" s="47"/>
      <c r="RYO342" s="47"/>
      <c r="RYP342" s="47"/>
      <c r="RYQ342" s="47"/>
      <c r="RYR342" s="47"/>
      <c r="RYS342" s="47"/>
      <c r="RYT342" s="47"/>
      <c r="RYU342" s="47"/>
      <c r="RYV342" s="47"/>
      <c r="RYW342" s="47"/>
      <c r="RYX342" s="47"/>
      <c r="RYY342" s="47"/>
      <c r="RYZ342" s="47"/>
      <c r="RZA342" s="47"/>
      <c r="RZB342" s="47"/>
      <c r="RZC342" s="47"/>
      <c r="RZD342" s="47"/>
      <c r="RZE342" s="47"/>
      <c r="RZF342" s="47"/>
      <c r="RZG342" s="47"/>
      <c r="RZH342" s="47"/>
      <c r="RZI342" s="47"/>
      <c r="RZJ342" s="47"/>
      <c r="RZK342" s="47"/>
      <c r="RZL342" s="47"/>
      <c r="RZM342" s="47"/>
      <c r="RZN342" s="47"/>
      <c r="RZO342" s="47"/>
      <c r="RZP342" s="47"/>
      <c r="RZQ342" s="47"/>
      <c r="RZR342" s="47"/>
      <c r="RZS342" s="47"/>
      <c r="RZT342" s="47"/>
      <c r="RZU342" s="47"/>
      <c r="RZV342" s="47"/>
      <c r="RZW342" s="47"/>
      <c r="RZX342" s="47"/>
      <c r="RZY342" s="47"/>
      <c r="RZZ342" s="47"/>
      <c r="SAA342" s="47"/>
      <c r="SAB342" s="47"/>
      <c r="SAC342" s="47"/>
      <c r="SAD342" s="47"/>
      <c r="SAE342" s="47"/>
      <c r="SAF342" s="47"/>
      <c r="SAG342" s="47"/>
      <c r="SAH342" s="47"/>
      <c r="SAI342" s="47"/>
      <c r="SAJ342" s="47"/>
      <c r="SAK342" s="47"/>
      <c r="SAL342" s="47"/>
      <c r="SAM342" s="47"/>
      <c r="SAN342" s="47"/>
      <c r="SAO342" s="47"/>
      <c r="SAP342" s="47"/>
      <c r="SAQ342" s="47"/>
      <c r="SAR342" s="47"/>
      <c r="SAS342" s="47"/>
      <c r="SAT342" s="47"/>
      <c r="SAU342" s="47"/>
      <c r="SAV342" s="47"/>
      <c r="SAW342" s="47"/>
      <c r="SAX342" s="47"/>
      <c r="SAY342" s="47"/>
      <c r="SAZ342" s="47"/>
      <c r="SBA342" s="47"/>
      <c r="SBB342" s="47"/>
      <c r="SBC342" s="47"/>
      <c r="SBD342" s="47"/>
      <c r="SBE342" s="47"/>
      <c r="SBF342" s="47"/>
      <c r="SBG342" s="47"/>
      <c r="SBH342" s="47"/>
      <c r="SBI342" s="47"/>
      <c r="SBJ342" s="47"/>
      <c r="SBK342" s="47"/>
      <c r="SBL342" s="47"/>
      <c r="SBM342" s="47"/>
      <c r="SBN342" s="47"/>
      <c r="SBO342" s="47"/>
      <c r="SBP342" s="47"/>
      <c r="SBQ342" s="47"/>
      <c r="SBR342" s="47"/>
      <c r="SBS342" s="47"/>
      <c r="SBT342" s="47"/>
      <c r="SBU342" s="47"/>
      <c r="SBV342" s="47"/>
      <c r="SBW342" s="47"/>
      <c r="SBX342" s="47"/>
      <c r="SBY342" s="47"/>
      <c r="SBZ342" s="47"/>
      <c r="SCA342" s="47"/>
      <c r="SCB342" s="47"/>
      <c r="SCC342" s="47"/>
      <c r="SCD342" s="47"/>
      <c r="SCE342" s="47"/>
      <c r="SCF342" s="47"/>
      <c r="SCG342" s="47"/>
      <c r="SCH342" s="47"/>
      <c r="SCI342" s="47"/>
      <c r="SCJ342" s="47"/>
      <c r="SCK342" s="47"/>
      <c r="SCL342" s="47"/>
      <c r="SCM342" s="47"/>
      <c r="SCN342" s="47"/>
      <c r="SCO342" s="47"/>
      <c r="SCP342" s="47"/>
      <c r="SCQ342" s="47"/>
      <c r="SCR342" s="47"/>
      <c r="SCS342" s="47"/>
      <c r="SCT342" s="47"/>
      <c r="SCU342" s="47"/>
      <c r="SCV342" s="47"/>
      <c r="SCW342" s="47"/>
      <c r="SCX342" s="47"/>
      <c r="SCY342" s="47"/>
      <c r="SCZ342" s="47"/>
      <c r="SDA342" s="47"/>
      <c r="SDB342" s="47"/>
      <c r="SDC342" s="47"/>
      <c r="SDD342" s="47"/>
      <c r="SDE342" s="47"/>
      <c r="SDF342" s="47"/>
      <c r="SDG342" s="47"/>
      <c r="SDH342" s="47"/>
      <c r="SDI342" s="47"/>
      <c r="SDJ342" s="47"/>
      <c r="SDK342" s="47"/>
      <c r="SDL342" s="47"/>
      <c r="SDM342" s="47"/>
      <c r="SDN342" s="47"/>
      <c r="SDO342" s="47"/>
      <c r="SDP342" s="47"/>
      <c r="SDQ342" s="47"/>
      <c r="SDR342" s="47"/>
      <c r="SDS342" s="47"/>
      <c r="SDT342" s="47"/>
      <c r="SDU342" s="47"/>
      <c r="SDV342" s="47"/>
      <c r="SDW342" s="47"/>
      <c r="SDX342" s="47"/>
      <c r="SDY342" s="47"/>
      <c r="SDZ342" s="47"/>
      <c r="SEA342" s="47"/>
      <c r="SEB342" s="47"/>
      <c r="SEC342" s="47"/>
      <c r="SED342" s="47"/>
      <c r="SEE342" s="47"/>
      <c r="SEF342" s="47"/>
      <c r="SEG342" s="47"/>
      <c r="SEH342" s="47"/>
      <c r="SEI342" s="47"/>
      <c r="SEJ342" s="47"/>
      <c r="SEK342" s="47"/>
      <c r="SEL342" s="47"/>
      <c r="SEM342" s="47"/>
      <c r="SEN342" s="47"/>
      <c r="SEO342" s="47"/>
      <c r="SEP342" s="47"/>
      <c r="SEQ342" s="47"/>
      <c r="SER342" s="47"/>
      <c r="SES342" s="47"/>
      <c r="SET342" s="47"/>
      <c r="SEU342" s="47"/>
      <c r="SEV342" s="47"/>
      <c r="SEW342" s="47"/>
      <c r="SEX342" s="47"/>
      <c r="SEY342" s="47"/>
      <c r="SEZ342" s="47"/>
      <c r="SFA342" s="47"/>
      <c r="SFB342" s="47"/>
      <c r="SFC342" s="47"/>
      <c r="SFD342" s="47"/>
      <c r="SFE342" s="47"/>
      <c r="SFF342" s="47"/>
      <c r="SFG342" s="47"/>
      <c r="SFH342" s="47"/>
      <c r="SFI342" s="47"/>
      <c r="SFJ342" s="47"/>
      <c r="SFK342" s="47"/>
      <c r="SFL342" s="47"/>
      <c r="SFM342" s="47"/>
      <c r="SFN342" s="47"/>
      <c r="SFO342" s="47"/>
      <c r="SFP342" s="47"/>
      <c r="SFQ342" s="47"/>
      <c r="SFR342" s="47"/>
      <c r="SFS342" s="47"/>
      <c r="SFT342" s="47"/>
      <c r="SFU342" s="47"/>
      <c r="SFV342" s="47"/>
      <c r="SFW342" s="47"/>
      <c r="SFX342" s="47"/>
      <c r="SFY342" s="47"/>
      <c r="SFZ342" s="47"/>
      <c r="SGA342" s="47"/>
      <c r="SGB342" s="47"/>
      <c r="SGC342" s="47"/>
      <c r="SGD342" s="47"/>
      <c r="SGE342" s="47"/>
      <c r="SGF342" s="47"/>
      <c r="SGG342" s="47"/>
      <c r="SGH342" s="47"/>
      <c r="SGI342" s="47"/>
      <c r="SGJ342" s="47"/>
      <c r="SGK342" s="47"/>
      <c r="SGL342" s="47"/>
      <c r="SGM342" s="47"/>
      <c r="SGN342" s="47"/>
      <c r="SGO342" s="47"/>
      <c r="SGP342" s="47"/>
      <c r="SGQ342" s="47"/>
      <c r="SGR342" s="47"/>
      <c r="SGS342" s="47"/>
      <c r="SGT342" s="47"/>
      <c r="SGU342" s="47"/>
      <c r="SGV342" s="47"/>
      <c r="SGW342" s="47"/>
      <c r="SGX342" s="47"/>
      <c r="SGY342" s="47"/>
      <c r="SGZ342" s="47"/>
      <c r="SHA342" s="47"/>
      <c r="SHB342" s="47"/>
      <c r="SHC342" s="47"/>
      <c r="SHD342" s="47"/>
      <c r="SHE342" s="47"/>
      <c r="SHF342" s="47"/>
      <c r="SHG342" s="47"/>
      <c r="SHH342" s="47"/>
      <c r="SHI342" s="47"/>
      <c r="SHJ342" s="47"/>
      <c r="SHK342" s="47"/>
      <c r="SHL342" s="47"/>
      <c r="SHM342" s="47"/>
      <c r="SHN342" s="47"/>
      <c r="SHO342" s="47"/>
      <c r="SHP342" s="47"/>
      <c r="SHQ342" s="47"/>
      <c r="SHR342" s="47"/>
      <c r="SHS342" s="47"/>
      <c r="SHT342" s="47"/>
      <c r="SHU342" s="47"/>
      <c r="SHV342" s="47"/>
      <c r="SHW342" s="47"/>
      <c r="SHX342" s="47"/>
      <c r="SHY342" s="47"/>
      <c r="SHZ342" s="47"/>
      <c r="SIA342" s="47"/>
      <c r="SIB342" s="47"/>
      <c r="SIC342" s="47"/>
      <c r="SID342" s="47"/>
      <c r="SIE342" s="47"/>
      <c r="SIF342" s="47"/>
      <c r="SIG342" s="47"/>
      <c r="SIH342" s="47"/>
      <c r="SII342" s="47"/>
      <c r="SIJ342" s="47"/>
      <c r="SIK342" s="47"/>
      <c r="SIL342" s="47"/>
      <c r="SIM342" s="47"/>
      <c r="SIN342" s="47"/>
      <c r="SIO342" s="47"/>
      <c r="SIP342" s="47"/>
      <c r="SIQ342" s="47"/>
      <c r="SIR342" s="47"/>
      <c r="SIS342" s="47"/>
      <c r="SIT342" s="47"/>
      <c r="SIU342" s="47"/>
      <c r="SIV342" s="47"/>
      <c r="SIW342" s="47"/>
      <c r="SIX342" s="47"/>
      <c r="SIY342" s="47"/>
      <c r="SIZ342" s="47"/>
      <c r="SJA342" s="47"/>
      <c r="SJB342" s="47"/>
      <c r="SJC342" s="47"/>
      <c r="SJD342" s="47"/>
      <c r="SJE342" s="47"/>
      <c r="SJF342" s="47"/>
      <c r="SJG342" s="47"/>
      <c r="SJH342" s="47"/>
      <c r="SJI342" s="47"/>
      <c r="SJJ342" s="47"/>
      <c r="SJK342" s="47"/>
      <c r="SJL342" s="47"/>
      <c r="SJM342" s="47"/>
      <c r="SJN342" s="47"/>
      <c r="SJO342" s="47"/>
      <c r="SJP342" s="47"/>
      <c r="SJQ342" s="47"/>
      <c r="SJR342" s="47"/>
      <c r="SJS342" s="47"/>
      <c r="SJT342" s="47"/>
      <c r="SJU342" s="47"/>
      <c r="SJV342" s="47"/>
      <c r="SJW342" s="47"/>
      <c r="SJX342" s="47"/>
      <c r="SJY342" s="47"/>
      <c r="SJZ342" s="47"/>
      <c r="SKA342" s="47"/>
      <c r="SKB342" s="47"/>
      <c r="SKC342" s="47"/>
      <c r="SKD342" s="47"/>
      <c r="SKE342" s="47"/>
      <c r="SKF342" s="47"/>
      <c r="SKG342" s="47"/>
      <c r="SKH342" s="47"/>
      <c r="SKI342" s="47"/>
      <c r="SKJ342" s="47"/>
      <c r="SKK342" s="47"/>
      <c r="SKL342" s="47"/>
      <c r="SKM342" s="47"/>
      <c r="SKN342" s="47"/>
      <c r="SKO342" s="47"/>
      <c r="SKP342" s="47"/>
      <c r="SKQ342" s="47"/>
      <c r="SKR342" s="47"/>
      <c r="SKS342" s="47"/>
      <c r="SKT342" s="47"/>
      <c r="SKU342" s="47"/>
      <c r="SKV342" s="47"/>
      <c r="SKW342" s="47"/>
      <c r="SKX342" s="47"/>
      <c r="SKY342" s="47"/>
      <c r="SKZ342" s="47"/>
      <c r="SLA342" s="47"/>
      <c r="SLB342" s="47"/>
      <c r="SLC342" s="47"/>
      <c r="SLD342" s="47"/>
      <c r="SLE342" s="47"/>
      <c r="SLF342" s="47"/>
      <c r="SLG342" s="47"/>
      <c r="SLH342" s="47"/>
      <c r="SLI342" s="47"/>
      <c r="SLJ342" s="47"/>
      <c r="SLK342" s="47"/>
      <c r="SLL342" s="47"/>
      <c r="SLM342" s="47"/>
      <c r="SLN342" s="47"/>
      <c r="SLO342" s="47"/>
      <c r="SLP342" s="47"/>
      <c r="SLQ342" s="47"/>
      <c r="SLR342" s="47"/>
      <c r="SLS342" s="47"/>
      <c r="SLT342" s="47"/>
      <c r="SLU342" s="47"/>
      <c r="SLV342" s="47"/>
      <c r="SLW342" s="47"/>
      <c r="SLX342" s="47"/>
      <c r="SLY342" s="47"/>
      <c r="SLZ342" s="47"/>
      <c r="SMA342" s="47"/>
      <c r="SMB342" s="47"/>
      <c r="SMC342" s="47"/>
      <c r="SMD342" s="47"/>
      <c r="SME342" s="47"/>
      <c r="SMF342" s="47"/>
      <c r="SMG342" s="47"/>
      <c r="SMH342" s="47"/>
      <c r="SMI342" s="47"/>
      <c r="SMJ342" s="47"/>
      <c r="SMK342" s="47"/>
      <c r="SML342" s="47"/>
      <c r="SMM342" s="47"/>
      <c r="SMN342" s="47"/>
      <c r="SMO342" s="47"/>
      <c r="SMP342" s="47"/>
      <c r="SMQ342" s="47"/>
      <c r="SMR342" s="47"/>
      <c r="SMS342" s="47"/>
      <c r="SMT342" s="47"/>
      <c r="SMU342" s="47"/>
      <c r="SMV342" s="47"/>
      <c r="SMW342" s="47"/>
      <c r="SMX342" s="47"/>
      <c r="SMY342" s="47"/>
      <c r="SMZ342" s="47"/>
      <c r="SNA342" s="47"/>
      <c r="SNB342" s="47"/>
      <c r="SNC342" s="47"/>
      <c r="SND342" s="47"/>
      <c r="SNE342" s="47"/>
      <c r="SNF342" s="47"/>
      <c r="SNG342" s="47"/>
      <c r="SNH342" s="47"/>
      <c r="SNI342" s="47"/>
      <c r="SNJ342" s="47"/>
      <c r="SNK342" s="47"/>
      <c r="SNL342" s="47"/>
      <c r="SNM342" s="47"/>
      <c r="SNN342" s="47"/>
      <c r="SNO342" s="47"/>
      <c r="SNP342" s="47"/>
      <c r="SNQ342" s="47"/>
      <c r="SNR342" s="47"/>
      <c r="SNS342" s="47"/>
      <c r="SNT342" s="47"/>
      <c r="SNU342" s="47"/>
      <c r="SNV342" s="47"/>
      <c r="SNW342" s="47"/>
      <c r="SNX342" s="47"/>
      <c r="SNY342" s="47"/>
      <c r="SNZ342" s="47"/>
      <c r="SOA342" s="47"/>
      <c r="SOB342" s="47"/>
      <c r="SOC342" s="47"/>
      <c r="SOD342" s="47"/>
      <c r="SOE342" s="47"/>
      <c r="SOF342" s="47"/>
      <c r="SOG342" s="47"/>
      <c r="SOH342" s="47"/>
      <c r="SOI342" s="47"/>
      <c r="SOJ342" s="47"/>
      <c r="SOK342" s="47"/>
      <c r="SOL342" s="47"/>
      <c r="SOM342" s="47"/>
      <c r="SON342" s="47"/>
      <c r="SOO342" s="47"/>
      <c r="SOP342" s="47"/>
      <c r="SOQ342" s="47"/>
      <c r="SOR342" s="47"/>
      <c r="SOS342" s="47"/>
      <c r="SOT342" s="47"/>
      <c r="SOU342" s="47"/>
      <c r="SOV342" s="47"/>
      <c r="SOW342" s="47"/>
      <c r="SOX342" s="47"/>
      <c r="SOY342" s="47"/>
      <c r="SOZ342" s="47"/>
      <c r="SPA342" s="47"/>
      <c r="SPB342" s="47"/>
      <c r="SPC342" s="47"/>
      <c r="SPD342" s="47"/>
      <c r="SPE342" s="47"/>
      <c r="SPF342" s="47"/>
      <c r="SPG342" s="47"/>
      <c r="SPH342" s="47"/>
      <c r="SPI342" s="47"/>
      <c r="SPJ342" s="47"/>
      <c r="SPK342" s="47"/>
      <c r="SPL342" s="47"/>
      <c r="SPM342" s="47"/>
      <c r="SPN342" s="47"/>
      <c r="SPO342" s="47"/>
      <c r="SPP342" s="47"/>
      <c r="SPQ342" s="47"/>
      <c r="SPR342" s="47"/>
      <c r="SPS342" s="47"/>
      <c r="SPT342" s="47"/>
      <c r="SPU342" s="47"/>
      <c r="SPV342" s="47"/>
      <c r="SPW342" s="47"/>
      <c r="SPX342" s="47"/>
      <c r="SPY342" s="47"/>
      <c r="SPZ342" s="47"/>
      <c r="SQA342" s="47"/>
      <c r="SQB342" s="47"/>
      <c r="SQC342" s="47"/>
      <c r="SQD342" s="47"/>
      <c r="SQE342" s="47"/>
      <c r="SQF342" s="47"/>
      <c r="SQG342" s="47"/>
      <c r="SQH342" s="47"/>
      <c r="SQI342" s="47"/>
      <c r="SQJ342" s="47"/>
      <c r="SQK342" s="47"/>
      <c r="SQL342" s="47"/>
      <c r="SQM342" s="47"/>
      <c r="SQN342" s="47"/>
      <c r="SQO342" s="47"/>
      <c r="SQP342" s="47"/>
      <c r="SQQ342" s="47"/>
      <c r="SQR342" s="47"/>
      <c r="SQS342" s="47"/>
      <c r="SQT342" s="47"/>
      <c r="SQU342" s="47"/>
      <c r="SQV342" s="47"/>
      <c r="SQW342" s="47"/>
      <c r="SQX342" s="47"/>
      <c r="SQY342" s="47"/>
      <c r="SQZ342" s="47"/>
      <c r="SRA342" s="47"/>
      <c r="SRB342" s="47"/>
      <c r="SRC342" s="47"/>
      <c r="SRD342" s="47"/>
      <c r="SRE342" s="47"/>
      <c r="SRF342" s="47"/>
      <c r="SRG342" s="47"/>
      <c r="SRH342" s="47"/>
      <c r="SRI342" s="47"/>
      <c r="SRJ342" s="47"/>
      <c r="SRK342" s="47"/>
      <c r="SRL342" s="47"/>
      <c r="SRM342" s="47"/>
      <c r="SRN342" s="47"/>
      <c r="SRO342" s="47"/>
      <c r="SRP342" s="47"/>
      <c r="SRQ342" s="47"/>
      <c r="SRR342" s="47"/>
      <c r="SRS342" s="47"/>
      <c r="SRT342" s="47"/>
      <c r="SRU342" s="47"/>
      <c r="SRV342" s="47"/>
      <c r="SRW342" s="47"/>
      <c r="SRX342" s="47"/>
      <c r="SRY342" s="47"/>
      <c r="SRZ342" s="47"/>
      <c r="SSA342" s="47"/>
      <c r="SSB342" s="47"/>
      <c r="SSC342" s="47"/>
      <c r="SSD342" s="47"/>
      <c r="SSE342" s="47"/>
      <c r="SSF342" s="47"/>
      <c r="SSG342" s="47"/>
      <c r="SSH342" s="47"/>
      <c r="SSI342" s="47"/>
      <c r="SSJ342" s="47"/>
      <c r="SSK342" s="47"/>
      <c r="SSL342" s="47"/>
      <c r="SSM342" s="47"/>
      <c r="SSN342" s="47"/>
      <c r="SSO342" s="47"/>
      <c r="SSP342" s="47"/>
      <c r="SSQ342" s="47"/>
      <c r="SSR342" s="47"/>
      <c r="SSS342" s="47"/>
      <c r="SST342" s="47"/>
      <c r="SSU342" s="47"/>
      <c r="SSV342" s="47"/>
      <c r="SSW342" s="47"/>
      <c r="SSX342" s="47"/>
      <c r="SSY342" s="47"/>
      <c r="SSZ342" s="47"/>
      <c r="STA342" s="47"/>
      <c r="STB342" s="47"/>
      <c r="STC342" s="47"/>
      <c r="STD342" s="47"/>
      <c r="STE342" s="47"/>
      <c r="STF342" s="47"/>
      <c r="STG342" s="47"/>
      <c r="STH342" s="47"/>
      <c r="STI342" s="47"/>
      <c r="STJ342" s="47"/>
      <c r="STK342" s="47"/>
      <c r="STL342" s="47"/>
      <c r="STM342" s="47"/>
      <c r="STN342" s="47"/>
      <c r="STO342" s="47"/>
      <c r="STP342" s="47"/>
      <c r="STQ342" s="47"/>
      <c r="STR342" s="47"/>
      <c r="STS342" s="47"/>
      <c r="STT342" s="47"/>
      <c r="STU342" s="47"/>
      <c r="STV342" s="47"/>
      <c r="STW342" s="47"/>
      <c r="STX342" s="47"/>
      <c r="STY342" s="47"/>
      <c r="STZ342" s="47"/>
      <c r="SUA342" s="47"/>
      <c r="SUB342" s="47"/>
      <c r="SUC342" s="47"/>
      <c r="SUD342" s="47"/>
      <c r="SUE342" s="47"/>
      <c r="SUF342" s="47"/>
      <c r="SUG342" s="47"/>
      <c r="SUH342" s="47"/>
      <c r="SUI342" s="47"/>
      <c r="SUJ342" s="47"/>
      <c r="SUK342" s="47"/>
      <c r="SUL342" s="47"/>
      <c r="SUM342" s="47"/>
      <c r="SUN342" s="47"/>
      <c r="SUO342" s="47"/>
      <c r="SUP342" s="47"/>
      <c r="SUQ342" s="47"/>
      <c r="SUR342" s="47"/>
      <c r="SUS342" s="47"/>
      <c r="SUT342" s="47"/>
      <c r="SUU342" s="47"/>
      <c r="SUV342" s="47"/>
      <c r="SUW342" s="47"/>
      <c r="SUX342" s="47"/>
      <c r="SUY342" s="47"/>
      <c r="SUZ342" s="47"/>
      <c r="SVA342" s="47"/>
      <c r="SVB342" s="47"/>
      <c r="SVC342" s="47"/>
      <c r="SVD342" s="47"/>
      <c r="SVE342" s="47"/>
      <c r="SVF342" s="47"/>
      <c r="SVG342" s="47"/>
      <c r="SVH342" s="47"/>
      <c r="SVI342" s="47"/>
      <c r="SVJ342" s="47"/>
      <c r="SVK342" s="47"/>
      <c r="SVL342" s="47"/>
      <c r="SVM342" s="47"/>
      <c r="SVN342" s="47"/>
      <c r="SVO342" s="47"/>
      <c r="SVP342" s="47"/>
      <c r="SVQ342" s="47"/>
      <c r="SVR342" s="47"/>
      <c r="SVS342" s="47"/>
      <c r="SVT342" s="47"/>
      <c r="SVU342" s="47"/>
      <c r="SVV342" s="47"/>
      <c r="SVW342" s="47"/>
      <c r="SVX342" s="47"/>
      <c r="SVY342" s="47"/>
      <c r="SVZ342" s="47"/>
      <c r="SWA342" s="47"/>
      <c r="SWB342" s="47"/>
      <c r="SWC342" s="47"/>
      <c r="SWD342" s="47"/>
      <c r="SWE342" s="47"/>
      <c r="SWF342" s="47"/>
      <c r="SWG342" s="47"/>
      <c r="SWH342" s="47"/>
      <c r="SWI342" s="47"/>
      <c r="SWJ342" s="47"/>
      <c r="SWK342" s="47"/>
      <c r="SWL342" s="47"/>
      <c r="SWM342" s="47"/>
      <c r="SWN342" s="47"/>
      <c r="SWO342" s="47"/>
      <c r="SWP342" s="47"/>
      <c r="SWQ342" s="47"/>
      <c r="SWR342" s="47"/>
      <c r="SWS342" s="47"/>
      <c r="SWT342" s="47"/>
      <c r="SWU342" s="47"/>
      <c r="SWV342" s="47"/>
      <c r="SWW342" s="47"/>
      <c r="SWX342" s="47"/>
      <c r="SWY342" s="47"/>
      <c r="SWZ342" s="47"/>
      <c r="SXA342" s="47"/>
      <c r="SXB342" s="47"/>
      <c r="SXC342" s="47"/>
      <c r="SXD342" s="47"/>
      <c r="SXE342" s="47"/>
      <c r="SXF342" s="47"/>
      <c r="SXG342" s="47"/>
      <c r="SXH342" s="47"/>
      <c r="SXI342" s="47"/>
      <c r="SXJ342" s="47"/>
      <c r="SXK342" s="47"/>
      <c r="SXL342" s="47"/>
      <c r="SXM342" s="47"/>
      <c r="SXN342" s="47"/>
      <c r="SXO342" s="47"/>
      <c r="SXP342" s="47"/>
      <c r="SXQ342" s="47"/>
      <c r="SXR342" s="47"/>
      <c r="SXS342" s="47"/>
      <c r="SXT342" s="47"/>
      <c r="SXU342" s="47"/>
      <c r="SXV342" s="47"/>
      <c r="SXW342" s="47"/>
      <c r="SXX342" s="47"/>
      <c r="SXY342" s="47"/>
      <c r="SXZ342" s="47"/>
      <c r="SYA342" s="47"/>
      <c r="SYB342" s="47"/>
      <c r="SYC342" s="47"/>
      <c r="SYD342" s="47"/>
      <c r="SYE342" s="47"/>
      <c r="SYF342" s="47"/>
      <c r="SYG342" s="47"/>
      <c r="SYH342" s="47"/>
      <c r="SYI342" s="47"/>
      <c r="SYJ342" s="47"/>
      <c r="SYK342" s="47"/>
      <c r="SYL342" s="47"/>
      <c r="SYM342" s="47"/>
      <c r="SYN342" s="47"/>
      <c r="SYO342" s="47"/>
      <c r="SYP342" s="47"/>
      <c r="SYQ342" s="47"/>
      <c r="SYR342" s="47"/>
      <c r="SYS342" s="47"/>
      <c r="SYT342" s="47"/>
      <c r="SYU342" s="47"/>
      <c r="SYV342" s="47"/>
      <c r="SYW342" s="47"/>
      <c r="SYX342" s="47"/>
      <c r="SYY342" s="47"/>
      <c r="SYZ342" s="47"/>
      <c r="SZA342" s="47"/>
      <c r="SZB342" s="47"/>
      <c r="SZC342" s="47"/>
      <c r="SZD342" s="47"/>
      <c r="SZE342" s="47"/>
      <c r="SZF342" s="47"/>
      <c r="SZG342" s="47"/>
      <c r="SZH342" s="47"/>
      <c r="SZI342" s="47"/>
      <c r="SZJ342" s="47"/>
      <c r="SZK342" s="47"/>
      <c r="SZL342" s="47"/>
      <c r="SZM342" s="47"/>
      <c r="SZN342" s="47"/>
      <c r="SZO342" s="47"/>
      <c r="SZP342" s="47"/>
      <c r="SZQ342" s="47"/>
      <c r="SZR342" s="47"/>
      <c r="SZS342" s="47"/>
      <c r="SZT342" s="47"/>
      <c r="SZU342" s="47"/>
      <c r="SZV342" s="47"/>
      <c r="SZW342" s="47"/>
      <c r="SZX342" s="47"/>
      <c r="SZY342" s="47"/>
      <c r="SZZ342" s="47"/>
      <c r="TAA342" s="47"/>
      <c r="TAB342" s="47"/>
      <c r="TAC342" s="47"/>
      <c r="TAD342" s="47"/>
      <c r="TAE342" s="47"/>
      <c r="TAF342" s="47"/>
      <c r="TAG342" s="47"/>
      <c r="TAH342" s="47"/>
      <c r="TAI342" s="47"/>
      <c r="TAJ342" s="47"/>
      <c r="TAK342" s="47"/>
      <c r="TAL342" s="47"/>
      <c r="TAM342" s="47"/>
      <c r="TAN342" s="47"/>
      <c r="TAO342" s="47"/>
      <c r="TAP342" s="47"/>
      <c r="TAQ342" s="47"/>
      <c r="TAR342" s="47"/>
      <c r="TAS342" s="47"/>
      <c r="TAT342" s="47"/>
      <c r="TAU342" s="47"/>
      <c r="TAV342" s="47"/>
      <c r="TAW342" s="47"/>
      <c r="TAX342" s="47"/>
      <c r="TAY342" s="47"/>
      <c r="TAZ342" s="47"/>
      <c r="TBA342" s="47"/>
      <c r="TBB342" s="47"/>
      <c r="TBC342" s="47"/>
      <c r="TBD342" s="47"/>
      <c r="TBE342" s="47"/>
      <c r="TBF342" s="47"/>
      <c r="TBG342" s="47"/>
      <c r="TBH342" s="47"/>
      <c r="TBI342" s="47"/>
      <c r="TBJ342" s="47"/>
      <c r="TBK342" s="47"/>
      <c r="TBL342" s="47"/>
      <c r="TBM342" s="47"/>
      <c r="TBN342" s="47"/>
      <c r="TBO342" s="47"/>
      <c r="TBP342" s="47"/>
      <c r="TBQ342" s="47"/>
      <c r="TBR342" s="47"/>
      <c r="TBS342" s="47"/>
      <c r="TBT342" s="47"/>
      <c r="TBU342" s="47"/>
      <c r="TBV342" s="47"/>
      <c r="TBW342" s="47"/>
      <c r="TBX342" s="47"/>
      <c r="TBY342" s="47"/>
      <c r="TBZ342" s="47"/>
      <c r="TCA342" s="47"/>
      <c r="TCB342" s="47"/>
      <c r="TCC342" s="47"/>
      <c r="TCD342" s="47"/>
      <c r="TCE342" s="47"/>
      <c r="TCF342" s="47"/>
      <c r="TCG342" s="47"/>
      <c r="TCH342" s="47"/>
      <c r="TCI342" s="47"/>
      <c r="TCJ342" s="47"/>
      <c r="TCK342" s="47"/>
      <c r="TCL342" s="47"/>
      <c r="TCM342" s="47"/>
      <c r="TCN342" s="47"/>
      <c r="TCO342" s="47"/>
      <c r="TCP342" s="47"/>
      <c r="TCQ342" s="47"/>
      <c r="TCR342" s="47"/>
      <c r="TCS342" s="47"/>
      <c r="TCT342" s="47"/>
      <c r="TCU342" s="47"/>
      <c r="TCV342" s="47"/>
      <c r="TCW342" s="47"/>
      <c r="TCX342" s="47"/>
      <c r="TCY342" s="47"/>
      <c r="TCZ342" s="47"/>
      <c r="TDA342" s="47"/>
      <c r="TDB342" s="47"/>
      <c r="TDC342" s="47"/>
      <c r="TDD342" s="47"/>
      <c r="TDE342" s="47"/>
      <c r="TDF342" s="47"/>
      <c r="TDG342" s="47"/>
      <c r="TDH342" s="47"/>
      <c r="TDI342" s="47"/>
      <c r="TDJ342" s="47"/>
      <c r="TDK342" s="47"/>
      <c r="TDL342" s="47"/>
      <c r="TDM342" s="47"/>
      <c r="TDN342" s="47"/>
      <c r="TDO342" s="47"/>
      <c r="TDP342" s="47"/>
      <c r="TDQ342" s="47"/>
      <c r="TDR342" s="47"/>
      <c r="TDS342" s="47"/>
      <c r="TDT342" s="47"/>
      <c r="TDU342" s="47"/>
      <c r="TDV342" s="47"/>
      <c r="TDW342" s="47"/>
      <c r="TDX342" s="47"/>
      <c r="TDY342" s="47"/>
      <c r="TDZ342" s="47"/>
      <c r="TEA342" s="47"/>
      <c r="TEB342" s="47"/>
      <c r="TEC342" s="47"/>
      <c r="TED342" s="47"/>
      <c r="TEE342" s="47"/>
      <c r="TEF342" s="47"/>
      <c r="TEG342" s="47"/>
      <c r="TEH342" s="47"/>
      <c r="TEI342" s="47"/>
      <c r="TEJ342" s="47"/>
      <c r="TEK342" s="47"/>
      <c r="TEL342" s="47"/>
      <c r="TEM342" s="47"/>
      <c r="TEN342" s="47"/>
      <c r="TEO342" s="47"/>
      <c r="TEP342" s="47"/>
      <c r="TEQ342" s="47"/>
      <c r="TER342" s="47"/>
      <c r="TES342" s="47"/>
      <c r="TET342" s="47"/>
      <c r="TEU342" s="47"/>
      <c r="TEV342" s="47"/>
      <c r="TEW342" s="47"/>
      <c r="TEX342" s="47"/>
      <c r="TEY342" s="47"/>
      <c r="TEZ342" s="47"/>
      <c r="TFA342" s="47"/>
      <c r="TFB342" s="47"/>
      <c r="TFC342" s="47"/>
      <c r="TFD342" s="47"/>
      <c r="TFE342" s="47"/>
      <c r="TFF342" s="47"/>
      <c r="TFG342" s="47"/>
      <c r="TFH342" s="47"/>
      <c r="TFI342" s="47"/>
      <c r="TFJ342" s="47"/>
      <c r="TFK342" s="47"/>
      <c r="TFL342" s="47"/>
      <c r="TFM342" s="47"/>
      <c r="TFN342" s="47"/>
      <c r="TFO342" s="47"/>
      <c r="TFP342" s="47"/>
      <c r="TFQ342" s="47"/>
      <c r="TFR342" s="47"/>
      <c r="TFS342" s="47"/>
      <c r="TFT342" s="47"/>
      <c r="TFU342" s="47"/>
      <c r="TFV342" s="47"/>
      <c r="TFW342" s="47"/>
      <c r="TFX342" s="47"/>
      <c r="TFY342" s="47"/>
      <c r="TFZ342" s="47"/>
      <c r="TGA342" s="47"/>
      <c r="TGB342" s="47"/>
      <c r="TGC342" s="47"/>
      <c r="TGD342" s="47"/>
      <c r="TGE342" s="47"/>
      <c r="TGF342" s="47"/>
      <c r="TGG342" s="47"/>
      <c r="TGH342" s="47"/>
      <c r="TGI342" s="47"/>
      <c r="TGJ342" s="47"/>
      <c r="TGK342" s="47"/>
      <c r="TGL342" s="47"/>
      <c r="TGM342" s="47"/>
      <c r="TGN342" s="47"/>
      <c r="TGO342" s="47"/>
      <c r="TGP342" s="47"/>
      <c r="TGQ342" s="47"/>
      <c r="TGR342" s="47"/>
      <c r="TGS342" s="47"/>
      <c r="TGT342" s="47"/>
      <c r="TGU342" s="47"/>
      <c r="TGV342" s="47"/>
      <c r="TGW342" s="47"/>
      <c r="TGX342" s="47"/>
      <c r="TGY342" s="47"/>
      <c r="TGZ342" s="47"/>
      <c r="THA342" s="47"/>
      <c r="THB342" s="47"/>
      <c r="THC342" s="47"/>
      <c r="THD342" s="47"/>
      <c r="THE342" s="47"/>
      <c r="THF342" s="47"/>
      <c r="THG342" s="47"/>
      <c r="THH342" s="47"/>
      <c r="THI342" s="47"/>
      <c r="THJ342" s="47"/>
      <c r="THK342" s="47"/>
      <c r="THL342" s="47"/>
      <c r="THM342" s="47"/>
      <c r="THN342" s="47"/>
      <c r="THO342" s="47"/>
      <c r="THP342" s="47"/>
      <c r="THQ342" s="47"/>
      <c r="THR342" s="47"/>
      <c r="THS342" s="47"/>
      <c r="THT342" s="47"/>
      <c r="THU342" s="47"/>
      <c r="THV342" s="47"/>
      <c r="THW342" s="47"/>
      <c r="THX342" s="47"/>
      <c r="THY342" s="47"/>
      <c r="THZ342" s="47"/>
      <c r="TIA342" s="47"/>
      <c r="TIB342" s="47"/>
      <c r="TIC342" s="47"/>
      <c r="TID342" s="47"/>
      <c r="TIE342" s="47"/>
      <c r="TIF342" s="47"/>
      <c r="TIG342" s="47"/>
      <c r="TIH342" s="47"/>
      <c r="TII342" s="47"/>
      <c r="TIJ342" s="47"/>
      <c r="TIK342" s="47"/>
      <c r="TIL342" s="47"/>
      <c r="TIM342" s="47"/>
      <c r="TIN342" s="47"/>
      <c r="TIO342" s="47"/>
      <c r="TIP342" s="47"/>
      <c r="TIQ342" s="47"/>
      <c r="TIR342" s="47"/>
      <c r="TIS342" s="47"/>
      <c r="TIT342" s="47"/>
      <c r="TIU342" s="47"/>
      <c r="TIV342" s="47"/>
      <c r="TIW342" s="47"/>
      <c r="TIX342" s="47"/>
      <c r="TIY342" s="47"/>
      <c r="TIZ342" s="47"/>
      <c r="TJA342" s="47"/>
      <c r="TJB342" s="47"/>
      <c r="TJC342" s="47"/>
      <c r="TJD342" s="47"/>
      <c r="TJE342" s="47"/>
      <c r="TJF342" s="47"/>
      <c r="TJG342" s="47"/>
      <c r="TJH342" s="47"/>
      <c r="TJI342" s="47"/>
      <c r="TJJ342" s="47"/>
      <c r="TJK342" s="47"/>
      <c r="TJL342" s="47"/>
      <c r="TJM342" s="47"/>
      <c r="TJN342" s="47"/>
      <c r="TJO342" s="47"/>
      <c r="TJP342" s="47"/>
      <c r="TJQ342" s="47"/>
      <c r="TJR342" s="47"/>
      <c r="TJS342" s="47"/>
      <c r="TJT342" s="47"/>
      <c r="TJU342" s="47"/>
      <c r="TJV342" s="47"/>
      <c r="TJW342" s="47"/>
      <c r="TJX342" s="47"/>
      <c r="TJY342" s="47"/>
      <c r="TJZ342" s="47"/>
      <c r="TKA342" s="47"/>
      <c r="TKB342" s="47"/>
      <c r="TKC342" s="47"/>
      <c r="TKD342" s="47"/>
      <c r="TKE342" s="47"/>
      <c r="TKF342" s="47"/>
      <c r="TKG342" s="47"/>
      <c r="TKH342" s="47"/>
      <c r="TKI342" s="47"/>
      <c r="TKJ342" s="47"/>
      <c r="TKK342" s="47"/>
      <c r="TKL342" s="47"/>
      <c r="TKM342" s="47"/>
      <c r="TKN342" s="47"/>
      <c r="TKO342" s="47"/>
      <c r="TKP342" s="47"/>
      <c r="TKQ342" s="47"/>
      <c r="TKR342" s="47"/>
      <c r="TKS342" s="47"/>
      <c r="TKT342" s="47"/>
      <c r="TKU342" s="47"/>
      <c r="TKV342" s="47"/>
      <c r="TKW342" s="47"/>
      <c r="TKX342" s="47"/>
      <c r="TKY342" s="47"/>
      <c r="TKZ342" s="47"/>
      <c r="TLA342" s="47"/>
      <c r="TLB342" s="47"/>
      <c r="TLC342" s="47"/>
      <c r="TLD342" s="47"/>
      <c r="TLE342" s="47"/>
      <c r="TLF342" s="47"/>
      <c r="TLG342" s="47"/>
      <c r="TLH342" s="47"/>
      <c r="TLI342" s="47"/>
      <c r="TLJ342" s="47"/>
      <c r="TLK342" s="47"/>
      <c r="TLL342" s="47"/>
      <c r="TLM342" s="47"/>
      <c r="TLN342" s="47"/>
      <c r="TLO342" s="47"/>
      <c r="TLP342" s="47"/>
      <c r="TLQ342" s="47"/>
      <c r="TLR342" s="47"/>
      <c r="TLS342" s="47"/>
      <c r="TLT342" s="47"/>
      <c r="TLU342" s="47"/>
      <c r="TLV342" s="47"/>
      <c r="TLW342" s="47"/>
      <c r="TLX342" s="47"/>
      <c r="TLY342" s="47"/>
      <c r="TLZ342" s="47"/>
      <c r="TMA342" s="47"/>
      <c r="TMB342" s="47"/>
      <c r="TMC342" s="47"/>
      <c r="TMD342" s="47"/>
      <c r="TME342" s="47"/>
      <c r="TMF342" s="47"/>
      <c r="TMG342" s="47"/>
      <c r="TMH342" s="47"/>
      <c r="TMI342" s="47"/>
      <c r="TMJ342" s="47"/>
      <c r="TMK342" s="47"/>
      <c r="TML342" s="47"/>
      <c r="TMM342" s="47"/>
      <c r="TMN342" s="47"/>
      <c r="TMO342" s="47"/>
      <c r="TMP342" s="47"/>
      <c r="TMQ342" s="47"/>
      <c r="TMR342" s="47"/>
      <c r="TMS342" s="47"/>
      <c r="TMT342" s="47"/>
      <c r="TMU342" s="47"/>
      <c r="TMV342" s="47"/>
      <c r="TMW342" s="47"/>
      <c r="TMX342" s="47"/>
      <c r="TMY342" s="47"/>
      <c r="TMZ342" s="47"/>
      <c r="TNA342" s="47"/>
      <c r="TNB342" s="47"/>
      <c r="TNC342" s="47"/>
      <c r="TND342" s="47"/>
      <c r="TNE342" s="47"/>
      <c r="TNF342" s="47"/>
      <c r="TNG342" s="47"/>
      <c r="TNH342" s="47"/>
      <c r="TNI342" s="47"/>
      <c r="TNJ342" s="47"/>
      <c r="TNK342" s="47"/>
      <c r="TNL342" s="47"/>
      <c r="TNM342" s="47"/>
      <c r="TNN342" s="47"/>
      <c r="TNO342" s="47"/>
      <c r="TNP342" s="47"/>
      <c r="TNQ342" s="47"/>
      <c r="TNR342" s="47"/>
      <c r="TNS342" s="47"/>
      <c r="TNT342" s="47"/>
      <c r="TNU342" s="47"/>
      <c r="TNV342" s="47"/>
      <c r="TNW342" s="47"/>
      <c r="TNX342" s="47"/>
      <c r="TNY342" s="47"/>
      <c r="TNZ342" s="47"/>
      <c r="TOA342" s="47"/>
      <c r="TOB342" s="47"/>
      <c r="TOC342" s="47"/>
      <c r="TOD342" s="47"/>
      <c r="TOE342" s="47"/>
      <c r="TOF342" s="47"/>
      <c r="TOG342" s="47"/>
      <c r="TOH342" s="47"/>
      <c r="TOI342" s="47"/>
      <c r="TOJ342" s="47"/>
      <c r="TOK342" s="47"/>
      <c r="TOL342" s="47"/>
      <c r="TOM342" s="47"/>
      <c r="TON342" s="47"/>
      <c r="TOO342" s="47"/>
      <c r="TOP342" s="47"/>
      <c r="TOQ342" s="47"/>
      <c r="TOR342" s="47"/>
      <c r="TOS342" s="47"/>
      <c r="TOT342" s="47"/>
      <c r="TOU342" s="47"/>
      <c r="TOV342" s="47"/>
      <c r="TOW342" s="47"/>
      <c r="TOX342" s="47"/>
      <c r="TOY342" s="47"/>
      <c r="TOZ342" s="47"/>
      <c r="TPA342" s="47"/>
      <c r="TPB342" s="47"/>
      <c r="TPC342" s="47"/>
      <c r="TPD342" s="47"/>
      <c r="TPE342" s="47"/>
      <c r="TPF342" s="47"/>
      <c r="TPG342" s="47"/>
      <c r="TPH342" s="47"/>
      <c r="TPI342" s="47"/>
      <c r="TPJ342" s="47"/>
      <c r="TPK342" s="47"/>
      <c r="TPL342" s="47"/>
      <c r="TPM342" s="47"/>
      <c r="TPN342" s="47"/>
      <c r="TPO342" s="47"/>
      <c r="TPP342" s="47"/>
      <c r="TPQ342" s="47"/>
      <c r="TPR342" s="47"/>
      <c r="TPS342" s="47"/>
      <c r="TPT342" s="47"/>
      <c r="TPU342" s="47"/>
      <c r="TPV342" s="47"/>
      <c r="TPW342" s="47"/>
      <c r="TPX342" s="47"/>
      <c r="TPY342" s="47"/>
      <c r="TPZ342" s="47"/>
      <c r="TQA342" s="47"/>
      <c r="TQB342" s="47"/>
      <c r="TQC342" s="47"/>
      <c r="TQD342" s="47"/>
      <c r="TQE342" s="47"/>
      <c r="TQF342" s="47"/>
      <c r="TQG342" s="47"/>
      <c r="TQH342" s="47"/>
      <c r="TQI342" s="47"/>
      <c r="TQJ342" s="47"/>
      <c r="TQK342" s="47"/>
      <c r="TQL342" s="47"/>
      <c r="TQM342" s="47"/>
      <c r="TQN342" s="47"/>
      <c r="TQO342" s="47"/>
      <c r="TQP342" s="47"/>
      <c r="TQQ342" s="47"/>
      <c r="TQR342" s="47"/>
      <c r="TQS342" s="47"/>
      <c r="TQT342" s="47"/>
      <c r="TQU342" s="47"/>
      <c r="TQV342" s="47"/>
      <c r="TQW342" s="47"/>
      <c r="TQX342" s="47"/>
      <c r="TQY342" s="47"/>
      <c r="TQZ342" s="47"/>
      <c r="TRA342" s="47"/>
      <c r="TRB342" s="47"/>
      <c r="TRC342" s="47"/>
      <c r="TRD342" s="47"/>
      <c r="TRE342" s="47"/>
      <c r="TRF342" s="47"/>
      <c r="TRG342" s="47"/>
      <c r="TRH342" s="47"/>
      <c r="TRI342" s="47"/>
      <c r="TRJ342" s="47"/>
      <c r="TRK342" s="47"/>
      <c r="TRL342" s="47"/>
      <c r="TRM342" s="47"/>
      <c r="TRN342" s="47"/>
      <c r="TRO342" s="47"/>
      <c r="TRP342" s="47"/>
      <c r="TRQ342" s="47"/>
      <c r="TRR342" s="47"/>
      <c r="TRS342" s="47"/>
      <c r="TRT342" s="47"/>
      <c r="TRU342" s="47"/>
      <c r="TRV342" s="47"/>
      <c r="TRW342" s="47"/>
      <c r="TRX342" s="47"/>
      <c r="TRY342" s="47"/>
      <c r="TRZ342" s="47"/>
      <c r="TSA342" s="47"/>
      <c r="TSB342" s="47"/>
      <c r="TSC342" s="47"/>
      <c r="TSD342" s="47"/>
      <c r="TSE342" s="47"/>
      <c r="TSF342" s="47"/>
      <c r="TSG342" s="47"/>
      <c r="TSH342" s="47"/>
      <c r="TSI342" s="47"/>
      <c r="TSJ342" s="47"/>
      <c r="TSK342" s="47"/>
      <c r="TSL342" s="47"/>
      <c r="TSM342" s="47"/>
      <c r="TSN342" s="47"/>
      <c r="TSO342" s="47"/>
      <c r="TSP342" s="47"/>
      <c r="TSQ342" s="47"/>
      <c r="TSR342" s="47"/>
      <c r="TSS342" s="47"/>
      <c r="TST342" s="47"/>
      <c r="TSU342" s="47"/>
      <c r="TSV342" s="47"/>
      <c r="TSW342" s="47"/>
      <c r="TSX342" s="47"/>
      <c r="TSY342" s="47"/>
      <c r="TSZ342" s="47"/>
      <c r="TTA342" s="47"/>
      <c r="TTB342" s="47"/>
      <c r="TTC342" s="47"/>
      <c r="TTD342" s="47"/>
      <c r="TTE342" s="47"/>
      <c r="TTF342" s="47"/>
      <c r="TTG342" s="47"/>
      <c r="TTH342" s="47"/>
      <c r="TTI342" s="47"/>
      <c r="TTJ342" s="47"/>
      <c r="TTK342" s="47"/>
      <c r="TTL342" s="47"/>
      <c r="TTM342" s="47"/>
      <c r="TTN342" s="47"/>
      <c r="TTO342" s="47"/>
      <c r="TTP342" s="47"/>
      <c r="TTQ342" s="47"/>
      <c r="TTR342" s="47"/>
      <c r="TTS342" s="47"/>
      <c r="TTT342" s="47"/>
      <c r="TTU342" s="47"/>
      <c r="TTV342" s="47"/>
      <c r="TTW342" s="47"/>
      <c r="TTX342" s="47"/>
      <c r="TTY342" s="47"/>
      <c r="TTZ342" s="47"/>
      <c r="TUA342" s="47"/>
      <c r="TUB342" s="47"/>
      <c r="TUC342" s="47"/>
      <c r="TUD342" s="47"/>
      <c r="TUE342" s="47"/>
      <c r="TUF342" s="47"/>
      <c r="TUG342" s="47"/>
      <c r="TUH342" s="47"/>
      <c r="TUI342" s="47"/>
      <c r="TUJ342" s="47"/>
      <c r="TUK342" s="47"/>
      <c r="TUL342" s="47"/>
      <c r="TUM342" s="47"/>
      <c r="TUN342" s="47"/>
      <c r="TUO342" s="47"/>
      <c r="TUP342" s="47"/>
      <c r="TUQ342" s="47"/>
      <c r="TUR342" s="47"/>
      <c r="TUS342" s="47"/>
      <c r="TUT342" s="47"/>
      <c r="TUU342" s="47"/>
      <c r="TUV342" s="47"/>
      <c r="TUW342" s="47"/>
      <c r="TUX342" s="47"/>
      <c r="TUY342" s="47"/>
      <c r="TUZ342" s="47"/>
      <c r="TVA342" s="47"/>
      <c r="TVB342" s="47"/>
      <c r="TVC342" s="47"/>
      <c r="TVD342" s="47"/>
      <c r="TVE342" s="47"/>
      <c r="TVF342" s="47"/>
      <c r="TVG342" s="47"/>
      <c r="TVH342" s="47"/>
      <c r="TVI342" s="47"/>
      <c r="TVJ342" s="47"/>
      <c r="TVK342" s="47"/>
      <c r="TVL342" s="47"/>
      <c r="TVM342" s="47"/>
      <c r="TVN342" s="47"/>
      <c r="TVO342" s="47"/>
      <c r="TVP342" s="47"/>
      <c r="TVQ342" s="47"/>
      <c r="TVR342" s="47"/>
      <c r="TVS342" s="47"/>
      <c r="TVT342" s="47"/>
      <c r="TVU342" s="47"/>
      <c r="TVV342" s="47"/>
      <c r="TVW342" s="47"/>
      <c r="TVX342" s="47"/>
      <c r="TVY342" s="47"/>
      <c r="TVZ342" s="47"/>
      <c r="TWA342" s="47"/>
      <c r="TWB342" s="47"/>
      <c r="TWC342" s="47"/>
      <c r="TWD342" s="47"/>
      <c r="TWE342" s="47"/>
      <c r="TWF342" s="47"/>
      <c r="TWG342" s="47"/>
      <c r="TWH342" s="47"/>
      <c r="TWI342" s="47"/>
      <c r="TWJ342" s="47"/>
      <c r="TWK342" s="47"/>
      <c r="TWL342" s="47"/>
      <c r="TWM342" s="47"/>
      <c r="TWN342" s="47"/>
      <c r="TWO342" s="47"/>
      <c r="TWP342" s="47"/>
      <c r="TWQ342" s="47"/>
      <c r="TWR342" s="47"/>
      <c r="TWS342" s="47"/>
      <c r="TWT342" s="47"/>
      <c r="TWU342" s="47"/>
      <c r="TWV342" s="47"/>
      <c r="TWW342" s="47"/>
      <c r="TWX342" s="47"/>
      <c r="TWY342" s="47"/>
      <c r="TWZ342" s="47"/>
      <c r="TXA342" s="47"/>
      <c r="TXB342" s="47"/>
      <c r="TXC342" s="47"/>
      <c r="TXD342" s="47"/>
      <c r="TXE342" s="47"/>
      <c r="TXF342" s="47"/>
      <c r="TXG342" s="47"/>
      <c r="TXH342" s="47"/>
      <c r="TXI342" s="47"/>
      <c r="TXJ342" s="47"/>
      <c r="TXK342" s="47"/>
      <c r="TXL342" s="47"/>
      <c r="TXM342" s="47"/>
      <c r="TXN342" s="47"/>
      <c r="TXO342" s="47"/>
      <c r="TXP342" s="47"/>
      <c r="TXQ342" s="47"/>
      <c r="TXR342" s="47"/>
      <c r="TXS342" s="47"/>
      <c r="TXT342" s="47"/>
      <c r="TXU342" s="47"/>
      <c r="TXV342" s="47"/>
      <c r="TXW342" s="47"/>
      <c r="TXX342" s="47"/>
      <c r="TXY342" s="47"/>
      <c r="TXZ342" s="47"/>
      <c r="TYA342" s="47"/>
      <c r="TYB342" s="47"/>
      <c r="TYC342" s="47"/>
      <c r="TYD342" s="47"/>
      <c r="TYE342" s="47"/>
      <c r="TYF342" s="47"/>
      <c r="TYG342" s="47"/>
      <c r="TYH342" s="47"/>
      <c r="TYI342" s="47"/>
      <c r="TYJ342" s="47"/>
      <c r="TYK342" s="47"/>
      <c r="TYL342" s="47"/>
      <c r="TYM342" s="47"/>
      <c r="TYN342" s="47"/>
      <c r="TYO342" s="47"/>
      <c r="TYP342" s="47"/>
      <c r="TYQ342" s="47"/>
      <c r="TYR342" s="47"/>
      <c r="TYS342" s="47"/>
      <c r="TYT342" s="47"/>
      <c r="TYU342" s="47"/>
      <c r="TYV342" s="47"/>
      <c r="TYW342" s="47"/>
      <c r="TYX342" s="47"/>
      <c r="TYY342" s="47"/>
      <c r="TYZ342" s="47"/>
      <c r="TZA342" s="47"/>
      <c r="TZB342" s="47"/>
      <c r="TZC342" s="47"/>
      <c r="TZD342" s="47"/>
      <c r="TZE342" s="47"/>
      <c r="TZF342" s="47"/>
      <c r="TZG342" s="47"/>
      <c r="TZH342" s="47"/>
      <c r="TZI342" s="47"/>
      <c r="TZJ342" s="47"/>
      <c r="TZK342" s="47"/>
      <c r="TZL342" s="47"/>
      <c r="TZM342" s="47"/>
      <c r="TZN342" s="47"/>
      <c r="TZO342" s="47"/>
      <c r="TZP342" s="47"/>
      <c r="TZQ342" s="47"/>
      <c r="TZR342" s="47"/>
      <c r="TZS342" s="47"/>
      <c r="TZT342" s="47"/>
      <c r="TZU342" s="47"/>
      <c r="TZV342" s="47"/>
      <c r="TZW342" s="47"/>
      <c r="TZX342" s="47"/>
      <c r="TZY342" s="47"/>
      <c r="TZZ342" s="47"/>
      <c r="UAA342" s="47"/>
      <c r="UAB342" s="47"/>
      <c r="UAC342" s="47"/>
      <c r="UAD342" s="47"/>
      <c r="UAE342" s="47"/>
      <c r="UAF342" s="47"/>
      <c r="UAG342" s="47"/>
      <c r="UAH342" s="47"/>
      <c r="UAI342" s="47"/>
      <c r="UAJ342" s="47"/>
      <c r="UAK342" s="47"/>
      <c r="UAL342" s="47"/>
      <c r="UAM342" s="47"/>
      <c r="UAN342" s="47"/>
      <c r="UAO342" s="47"/>
      <c r="UAP342" s="47"/>
      <c r="UAQ342" s="47"/>
      <c r="UAR342" s="47"/>
      <c r="UAS342" s="47"/>
      <c r="UAT342" s="47"/>
      <c r="UAU342" s="47"/>
      <c r="UAV342" s="47"/>
      <c r="UAW342" s="47"/>
      <c r="UAX342" s="47"/>
      <c r="UAY342" s="47"/>
      <c r="UAZ342" s="47"/>
      <c r="UBA342" s="47"/>
      <c r="UBB342" s="47"/>
      <c r="UBC342" s="47"/>
      <c r="UBD342" s="47"/>
      <c r="UBE342" s="47"/>
      <c r="UBF342" s="47"/>
      <c r="UBG342" s="47"/>
      <c r="UBH342" s="47"/>
      <c r="UBI342" s="47"/>
      <c r="UBJ342" s="47"/>
      <c r="UBK342" s="47"/>
      <c r="UBL342" s="47"/>
      <c r="UBM342" s="47"/>
      <c r="UBN342" s="47"/>
      <c r="UBO342" s="47"/>
      <c r="UBP342" s="47"/>
      <c r="UBQ342" s="47"/>
      <c r="UBR342" s="47"/>
      <c r="UBS342" s="47"/>
      <c r="UBT342" s="47"/>
      <c r="UBU342" s="47"/>
      <c r="UBV342" s="47"/>
      <c r="UBW342" s="47"/>
      <c r="UBX342" s="47"/>
      <c r="UBY342" s="47"/>
      <c r="UBZ342" s="47"/>
      <c r="UCA342" s="47"/>
      <c r="UCB342" s="47"/>
      <c r="UCC342" s="47"/>
      <c r="UCD342" s="47"/>
      <c r="UCE342" s="47"/>
      <c r="UCF342" s="47"/>
      <c r="UCG342" s="47"/>
      <c r="UCH342" s="47"/>
      <c r="UCI342" s="47"/>
      <c r="UCJ342" s="47"/>
      <c r="UCK342" s="47"/>
      <c r="UCL342" s="47"/>
      <c r="UCM342" s="47"/>
      <c r="UCN342" s="47"/>
      <c r="UCO342" s="47"/>
      <c r="UCP342" s="47"/>
      <c r="UCQ342" s="47"/>
      <c r="UCR342" s="47"/>
      <c r="UCS342" s="47"/>
      <c r="UCT342" s="47"/>
      <c r="UCU342" s="47"/>
      <c r="UCV342" s="47"/>
      <c r="UCW342" s="47"/>
      <c r="UCX342" s="47"/>
      <c r="UCY342" s="47"/>
      <c r="UCZ342" s="47"/>
      <c r="UDA342" s="47"/>
      <c r="UDB342" s="47"/>
      <c r="UDC342" s="47"/>
      <c r="UDD342" s="47"/>
      <c r="UDE342" s="47"/>
      <c r="UDF342" s="47"/>
      <c r="UDG342" s="47"/>
      <c r="UDH342" s="47"/>
      <c r="UDI342" s="47"/>
      <c r="UDJ342" s="47"/>
      <c r="UDK342" s="47"/>
      <c r="UDL342" s="47"/>
      <c r="UDM342" s="47"/>
      <c r="UDN342" s="47"/>
      <c r="UDO342" s="47"/>
      <c r="UDP342" s="47"/>
      <c r="UDQ342" s="47"/>
      <c r="UDR342" s="47"/>
      <c r="UDS342" s="47"/>
      <c r="UDT342" s="47"/>
      <c r="UDU342" s="47"/>
      <c r="UDV342" s="47"/>
      <c r="UDW342" s="47"/>
      <c r="UDX342" s="47"/>
      <c r="UDY342" s="47"/>
      <c r="UDZ342" s="47"/>
      <c r="UEA342" s="47"/>
      <c r="UEB342" s="47"/>
      <c r="UEC342" s="47"/>
      <c r="UED342" s="47"/>
      <c r="UEE342" s="47"/>
      <c r="UEF342" s="47"/>
      <c r="UEG342" s="47"/>
      <c r="UEH342" s="47"/>
      <c r="UEI342" s="47"/>
      <c r="UEJ342" s="47"/>
      <c r="UEK342" s="47"/>
      <c r="UEL342" s="47"/>
      <c r="UEM342" s="47"/>
      <c r="UEN342" s="47"/>
      <c r="UEO342" s="47"/>
      <c r="UEP342" s="47"/>
      <c r="UEQ342" s="47"/>
      <c r="UER342" s="47"/>
      <c r="UES342" s="47"/>
      <c r="UET342" s="47"/>
      <c r="UEU342" s="47"/>
      <c r="UEV342" s="47"/>
      <c r="UEW342" s="47"/>
      <c r="UEX342" s="47"/>
      <c r="UEY342" s="47"/>
      <c r="UEZ342" s="47"/>
      <c r="UFA342" s="47"/>
      <c r="UFB342" s="47"/>
      <c r="UFC342" s="47"/>
      <c r="UFD342" s="47"/>
      <c r="UFE342" s="47"/>
      <c r="UFF342" s="47"/>
      <c r="UFG342" s="47"/>
      <c r="UFH342" s="47"/>
      <c r="UFI342" s="47"/>
      <c r="UFJ342" s="47"/>
      <c r="UFK342" s="47"/>
      <c r="UFL342" s="47"/>
      <c r="UFM342" s="47"/>
      <c r="UFN342" s="47"/>
      <c r="UFO342" s="47"/>
      <c r="UFP342" s="47"/>
      <c r="UFQ342" s="47"/>
      <c r="UFR342" s="47"/>
      <c r="UFS342" s="47"/>
      <c r="UFT342" s="47"/>
      <c r="UFU342" s="47"/>
      <c r="UFV342" s="47"/>
      <c r="UFW342" s="47"/>
      <c r="UFX342" s="47"/>
      <c r="UFY342" s="47"/>
      <c r="UFZ342" s="47"/>
      <c r="UGA342" s="47"/>
      <c r="UGB342" s="47"/>
      <c r="UGC342" s="47"/>
      <c r="UGD342" s="47"/>
      <c r="UGE342" s="47"/>
      <c r="UGF342" s="47"/>
      <c r="UGG342" s="47"/>
      <c r="UGH342" s="47"/>
      <c r="UGI342" s="47"/>
      <c r="UGJ342" s="47"/>
      <c r="UGK342" s="47"/>
      <c r="UGL342" s="47"/>
      <c r="UGM342" s="47"/>
      <c r="UGN342" s="47"/>
      <c r="UGO342" s="47"/>
      <c r="UGP342" s="47"/>
      <c r="UGQ342" s="47"/>
      <c r="UGR342" s="47"/>
      <c r="UGS342" s="47"/>
      <c r="UGT342" s="47"/>
      <c r="UGU342" s="47"/>
      <c r="UGV342" s="47"/>
      <c r="UGW342" s="47"/>
      <c r="UGX342" s="47"/>
      <c r="UGY342" s="47"/>
      <c r="UGZ342" s="47"/>
      <c r="UHA342" s="47"/>
      <c r="UHB342" s="47"/>
      <c r="UHC342" s="47"/>
      <c r="UHD342" s="47"/>
      <c r="UHE342" s="47"/>
      <c r="UHF342" s="47"/>
      <c r="UHG342" s="47"/>
      <c r="UHH342" s="47"/>
      <c r="UHI342" s="47"/>
      <c r="UHJ342" s="47"/>
      <c r="UHK342" s="47"/>
      <c r="UHL342" s="47"/>
      <c r="UHM342" s="47"/>
      <c r="UHN342" s="47"/>
      <c r="UHO342" s="47"/>
      <c r="UHP342" s="47"/>
      <c r="UHQ342" s="47"/>
      <c r="UHR342" s="47"/>
      <c r="UHS342" s="47"/>
      <c r="UHT342" s="47"/>
      <c r="UHU342" s="47"/>
      <c r="UHV342" s="47"/>
      <c r="UHW342" s="47"/>
      <c r="UHX342" s="47"/>
      <c r="UHY342" s="47"/>
      <c r="UHZ342" s="47"/>
      <c r="UIA342" s="47"/>
      <c r="UIB342" s="47"/>
      <c r="UIC342" s="47"/>
      <c r="UID342" s="47"/>
      <c r="UIE342" s="47"/>
      <c r="UIF342" s="47"/>
      <c r="UIG342" s="47"/>
      <c r="UIH342" s="47"/>
      <c r="UII342" s="47"/>
      <c r="UIJ342" s="47"/>
      <c r="UIK342" s="47"/>
      <c r="UIL342" s="47"/>
      <c r="UIM342" s="47"/>
      <c r="UIN342" s="47"/>
      <c r="UIO342" s="47"/>
      <c r="UIP342" s="47"/>
      <c r="UIQ342" s="47"/>
      <c r="UIR342" s="47"/>
      <c r="UIS342" s="47"/>
      <c r="UIT342" s="47"/>
      <c r="UIU342" s="47"/>
      <c r="UIV342" s="47"/>
      <c r="UIW342" s="47"/>
      <c r="UIX342" s="47"/>
      <c r="UIY342" s="47"/>
      <c r="UIZ342" s="47"/>
      <c r="UJA342" s="47"/>
      <c r="UJB342" s="47"/>
      <c r="UJC342" s="47"/>
      <c r="UJD342" s="47"/>
      <c r="UJE342" s="47"/>
      <c r="UJF342" s="47"/>
      <c r="UJG342" s="47"/>
      <c r="UJH342" s="47"/>
      <c r="UJI342" s="47"/>
      <c r="UJJ342" s="47"/>
      <c r="UJK342" s="47"/>
      <c r="UJL342" s="47"/>
      <c r="UJM342" s="47"/>
      <c r="UJN342" s="47"/>
      <c r="UJO342" s="47"/>
      <c r="UJP342" s="47"/>
      <c r="UJQ342" s="47"/>
      <c r="UJR342" s="47"/>
      <c r="UJS342" s="47"/>
      <c r="UJT342" s="47"/>
      <c r="UJU342" s="47"/>
      <c r="UJV342" s="47"/>
      <c r="UJW342" s="47"/>
      <c r="UJX342" s="47"/>
      <c r="UJY342" s="47"/>
      <c r="UJZ342" s="47"/>
      <c r="UKA342" s="47"/>
      <c r="UKB342" s="47"/>
      <c r="UKC342" s="47"/>
      <c r="UKD342" s="47"/>
      <c r="UKE342" s="47"/>
      <c r="UKF342" s="47"/>
      <c r="UKG342" s="47"/>
      <c r="UKH342" s="47"/>
      <c r="UKI342" s="47"/>
      <c r="UKJ342" s="47"/>
      <c r="UKK342" s="47"/>
      <c r="UKL342" s="47"/>
      <c r="UKM342" s="47"/>
      <c r="UKN342" s="47"/>
      <c r="UKO342" s="47"/>
      <c r="UKP342" s="47"/>
      <c r="UKQ342" s="47"/>
      <c r="UKR342" s="47"/>
      <c r="UKS342" s="47"/>
      <c r="UKT342" s="47"/>
      <c r="UKU342" s="47"/>
      <c r="UKV342" s="47"/>
      <c r="UKW342" s="47"/>
      <c r="UKX342" s="47"/>
      <c r="UKY342" s="47"/>
      <c r="UKZ342" s="47"/>
      <c r="ULA342" s="47"/>
      <c r="ULB342" s="47"/>
      <c r="ULC342" s="47"/>
      <c r="ULD342" s="47"/>
      <c r="ULE342" s="47"/>
      <c r="ULF342" s="47"/>
      <c r="ULG342" s="47"/>
      <c r="ULH342" s="47"/>
      <c r="ULI342" s="47"/>
      <c r="ULJ342" s="47"/>
      <c r="ULK342" s="47"/>
      <c r="ULL342" s="47"/>
      <c r="ULM342" s="47"/>
      <c r="ULN342" s="47"/>
      <c r="ULO342" s="47"/>
      <c r="ULP342" s="47"/>
      <c r="ULQ342" s="47"/>
      <c r="ULR342" s="47"/>
      <c r="ULS342" s="47"/>
      <c r="ULT342" s="47"/>
      <c r="ULU342" s="47"/>
      <c r="ULV342" s="47"/>
      <c r="ULW342" s="47"/>
      <c r="ULX342" s="47"/>
      <c r="ULY342" s="47"/>
      <c r="ULZ342" s="47"/>
      <c r="UMA342" s="47"/>
      <c r="UMB342" s="47"/>
      <c r="UMC342" s="47"/>
      <c r="UMD342" s="47"/>
      <c r="UME342" s="47"/>
      <c r="UMF342" s="47"/>
      <c r="UMG342" s="47"/>
      <c r="UMH342" s="47"/>
      <c r="UMI342" s="47"/>
      <c r="UMJ342" s="47"/>
      <c r="UMK342" s="47"/>
      <c r="UML342" s="47"/>
      <c r="UMM342" s="47"/>
      <c r="UMN342" s="47"/>
      <c r="UMO342" s="47"/>
      <c r="UMP342" s="47"/>
      <c r="UMQ342" s="47"/>
      <c r="UMR342" s="47"/>
      <c r="UMS342" s="47"/>
      <c r="UMT342" s="47"/>
      <c r="UMU342" s="47"/>
      <c r="UMV342" s="47"/>
      <c r="UMW342" s="47"/>
      <c r="UMX342" s="47"/>
      <c r="UMY342" s="47"/>
      <c r="UMZ342" s="47"/>
      <c r="UNA342" s="47"/>
      <c r="UNB342" s="47"/>
      <c r="UNC342" s="47"/>
      <c r="UND342" s="47"/>
      <c r="UNE342" s="47"/>
      <c r="UNF342" s="47"/>
      <c r="UNG342" s="47"/>
      <c r="UNH342" s="47"/>
      <c r="UNI342" s="47"/>
      <c r="UNJ342" s="47"/>
      <c r="UNK342" s="47"/>
      <c r="UNL342" s="47"/>
      <c r="UNM342" s="47"/>
      <c r="UNN342" s="47"/>
      <c r="UNO342" s="47"/>
      <c r="UNP342" s="47"/>
      <c r="UNQ342" s="47"/>
      <c r="UNR342" s="47"/>
      <c r="UNS342" s="47"/>
      <c r="UNT342" s="47"/>
      <c r="UNU342" s="47"/>
      <c r="UNV342" s="47"/>
      <c r="UNW342" s="47"/>
      <c r="UNX342" s="47"/>
      <c r="UNY342" s="47"/>
      <c r="UNZ342" s="47"/>
      <c r="UOA342" s="47"/>
      <c r="UOB342" s="47"/>
      <c r="UOC342" s="47"/>
      <c r="UOD342" s="47"/>
      <c r="UOE342" s="47"/>
      <c r="UOF342" s="47"/>
      <c r="UOG342" s="47"/>
      <c r="UOH342" s="47"/>
      <c r="UOI342" s="47"/>
      <c r="UOJ342" s="47"/>
      <c r="UOK342" s="47"/>
      <c r="UOL342" s="47"/>
      <c r="UOM342" s="47"/>
      <c r="UON342" s="47"/>
      <c r="UOO342" s="47"/>
      <c r="UOP342" s="47"/>
      <c r="UOQ342" s="47"/>
      <c r="UOR342" s="47"/>
      <c r="UOS342" s="47"/>
      <c r="UOT342" s="47"/>
      <c r="UOU342" s="47"/>
      <c r="UOV342" s="47"/>
      <c r="UOW342" s="47"/>
      <c r="UOX342" s="47"/>
      <c r="UOY342" s="47"/>
      <c r="UOZ342" s="47"/>
      <c r="UPA342" s="47"/>
      <c r="UPB342" s="47"/>
      <c r="UPC342" s="47"/>
      <c r="UPD342" s="47"/>
      <c r="UPE342" s="47"/>
      <c r="UPF342" s="47"/>
      <c r="UPG342" s="47"/>
      <c r="UPH342" s="47"/>
      <c r="UPI342" s="47"/>
      <c r="UPJ342" s="47"/>
      <c r="UPK342" s="47"/>
      <c r="UPL342" s="47"/>
      <c r="UPM342" s="47"/>
      <c r="UPN342" s="47"/>
      <c r="UPO342" s="47"/>
      <c r="UPP342" s="47"/>
      <c r="UPQ342" s="47"/>
      <c r="UPR342" s="47"/>
      <c r="UPS342" s="47"/>
      <c r="UPT342" s="47"/>
      <c r="UPU342" s="47"/>
      <c r="UPV342" s="47"/>
      <c r="UPW342" s="47"/>
      <c r="UPX342" s="47"/>
      <c r="UPY342" s="47"/>
      <c r="UPZ342" s="47"/>
      <c r="UQA342" s="47"/>
      <c r="UQB342" s="47"/>
      <c r="UQC342" s="47"/>
      <c r="UQD342" s="47"/>
      <c r="UQE342" s="47"/>
      <c r="UQF342" s="47"/>
      <c r="UQG342" s="47"/>
      <c r="UQH342" s="47"/>
      <c r="UQI342" s="47"/>
      <c r="UQJ342" s="47"/>
      <c r="UQK342" s="47"/>
      <c r="UQL342" s="47"/>
      <c r="UQM342" s="47"/>
      <c r="UQN342" s="47"/>
      <c r="UQO342" s="47"/>
      <c r="UQP342" s="47"/>
      <c r="UQQ342" s="47"/>
      <c r="UQR342" s="47"/>
      <c r="UQS342" s="47"/>
      <c r="UQT342" s="47"/>
      <c r="UQU342" s="47"/>
      <c r="UQV342" s="47"/>
      <c r="UQW342" s="47"/>
      <c r="UQX342" s="47"/>
      <c r="UQY342" s="47"/>
      <c r="UQZ342" s="47"/>
      <c r="URA342" s="47"/>
      <c r="URB342" s="47"/>
      <c r="URC342" s="47"/>
      <c r="URD342" s="47"/>
      <c r="URE342" s="47"/>
      <c r="URF342" s="47"/>
      <c r="URG342" s="47"/>
      <c r="URH342" s="47"/>
      <c r="URI342" s="47"/>
      <c r="URJ342" s="47"/>
      <c r="URK342" s="47"/>
      <c r="URL342" s="47"/>
      <c r="URM342" s="47"/>
      <c r="URN342" s="47"/>
      <c r="URO342" s="47"/>
      <c r="URP342" s="47"/>
      <c r="URQ342" s="47"/>
      <c r="URR342" s="47"/>
      <c r="URS342" s="47"/>
      <c r="URT342" s="47"/>
      <c r="URU342" s="47"/>
      <c r="URV342" s="47"/>
      <c r="URW342" s="47"/>
      <c r="URX342" s="47"/>
      <c r="URY342" s="47"/>
      <c r="URZ342" s="47"/>
      <c r="USA342" s="47"/>
      <c r="USB342" s="47"/>
      <c r="USC342" s="47"/>
      <c r="USD342" s="47"/>
      <c r="USE342" s="47"/>
      <c r="USF342" s="47"/>
      <c r="USG342" s="47"/>
      <c r="USH342" s="47"/>
      <c r="USI342" s="47"/>
      <c r="USJ342" s="47"/>
      <c r="USK342" s="47"/>
      <c r="USL342" s="47"/>
      <c r="USM342" s="47"/>
      <c r="USN342" s="47"/>
      <c r="USO342" s="47"/>
      <c r="USP342" s="47"/>
      <c r="USQ342" s="47"/>
      <c r="USR342" s="47"/>
      <c r="USS342" s="47"/>
      <c r="UST342" s="47"/>
      <c r="USU342" s="47"/>
      <c r="USV342" s="47"/>
      <c r="USW342" s="47"/>
      <c r="USX342" s="47"/>
      <c r="USY342" s="47"/>
      <c r="USZ342" s="47"/>
      <c r="UTA342" s="47"/>
      <c r="UTB342" s="47"/>
      <c r="UTC342" s="47"/>
      <c r="UTD342" s="47"/>
      <c r="UTE342" s="47"/>
      <c r="UTF342" s="47"/>
      <c r="UTG342" s="47"/>
      <c r="UTH342" s="47"/>
      <c r="UTI342" s="47"/>
      <c r="UTJ342" s="47"/>
      <c r="UTK342" s="47"/>
      <c r="UTL342" s="47"/>
      <c r="UTM342" s="47"/>
      <c r="UTN342" s="47"/>
      <c r="UTO342" s="47"/>
      <c r="UTP342" s="47"/>
      <c r="UTQ342" s="47"/>
      <c r="UTR342" s="47"/>
      <c r="UTS342" s="47"/>
      <c r="UTT342" s="47"/>
      <c r="UTU342" s="47"/>
      <c r="UTV342" s="47"/>
      <c r="UTW342" s="47"/>
      <c r="UTX342" s="47"/>
      <c r="UTY342" s="47"/>
      <c r="UTZ342" s="47"/>
      <c r="UUA342" s="47"/>
      <c r="UUB342" s="47"/>
      <c r="UUC342" s="47"/>
      <c r="UUD342" s="47"/>
      <c r="UUE342" s="47"/>
      <c r="UUF342" s="47"/>
      <c r="UUG342" s="47"/>
      <c r="UUH342" s="47"/>
      <c r="UUI342" s="47"/>
      <c r="UUJ342" s="47"/>
      <c r="UUK342" s="47"/>
      <c r="UUL342" s="47"/>
      <c r="UUM342" s="47"/>
      <c r="UUN342" s="47"/>
      <c r="UUO342" s="47"/>
      <c r="UUP342" s="47"/>
      <c r="UUQ342" s="47"/>
      <c r="UUR342" s="47"/>
      <c r="UUS342" s="47"/>
      <c r="UUT342" s="47"/>
      <c r="UUU342" s="47"/>
      <c r="UUV342" s="47"/>
      <c r="UUW342" s="47"/>
      <c r="UUX342" s="47"/>
      <c r="UUY342" s="47"/>
      <c r="UUZ342" s="47"/>
      <c r="UVA342" s="47"/>
      <c r="UVB342" s="47"/>
      <c r="UVC342" s="47"/>
      <c r="UVD342" s="47"/>
      <c r="UVE342" s="47"/>
      <c r="UVF342" s="47"/>
      <c r="UVG342" s="47"/>
      <c r="UVH342" s="47"/>
      <c r="UVI342" s="47"/>
      <c r="UVJ342" s="47"/>
      <c r="UVK342" s="47"/>
      <c r="UVL342" s="47"/>
      <c r="UVM342" s="47"/>
      <c r="UVN342" s="47"/>
      <c r="UVO342" s="47"/>
      <c r="UVP342" s="47"/>
      <c r="UVQ342" s="47"/>
      <c r="UVR342" s="47"/>
      <c r="UVS342" s="47"/>
      <c r="UVT342" s="47"/>
      <c r="UVU342" s="47"/>
      <c r="UVV342" s="47"/>
      <c r="UVW342" s="47"/>
      <c r="UVX342" s="47"/>
      <c r="UVY342" s="47"/>
      <c r="UVZ342" s="47"/>
      <c r="UWA342" s="47"/>
      <c r="UWB342" s="47"/>
      <c r="UWC342" s="47"/>
      <c r="UWD342" s="47"/>
      <c r="UWE342" s="47"/>
      <c r="UWF342" s="47"/>
      <c r="UWG342" s="47"/>
      <c r="UWH342" s="47"/>
      <c r="UWI342" s="47"/>
      <c r="UWJ342" s="47"/>
      <c r="UWK342" s="47"/>
      <c r="UWL342" s="47"/>
      <c r="UWM342" s="47"/>
      <c r="UWN342" s="47"/>
      <c r="UWO342" s="47"/>
      <c r="UWP342" s="47"/>
      <c r="UWQ342" s="47"/>
      <c r="UWR342" s="47"/>
      <c r="UWS342" s="47"/>
      <c r="UWT342" s="47"/>
      <c r="UWU342" s="47"/>
      <c r="UWV342" s="47"/>
      <c r="UWW342" s="47"/>
      <c r="UWX342" s="47"/>
      <c r="UWY342" s="47"/>
      <c r="UWZ342" s="47"/>
      <c r="UXA342" s="47"/>
      <c r="UXB342" s="47"/>
      <c r="UXC342" s="47"/>
      <c r="UXD342" s="47"/>
      <c r="UXE342" s="47"/>
      <c r="UXF342" s="47"/>
      <c r="UXG342" s="47"/>
      <c r="UXH342" s="47"/>
      <c r="UXI342" s="47"/>
      <c r="UXJ342" s="47"/>
      <c r="UXK342" s="47"/>
      <c r="UXL342" s="47"/>
      <c r="UXM342" s="47"/>
      <c r="UXN342" s="47"/>
      <c r="UXO342" s="47"/>
      <c r="UXP342" s="47"/>
      <c r="UXQ342" s="47"/>
      <c r="UXR342" s="47"/>
      <c r="UXS342" s="47"/>
      <c r="UXT342" s="47"/>
      <c r="UXU342" s="47"/>
      <c r="UXV342" s="47"/>
      <c r="UXW342" s="47"/>
      <c r="UXX342" s="47"/>
      <c r="UXY342" s="47"/>
      <c r="UXZ342" s="47"/>
      <c r="UYA342" s="47"/>
      <c r="UYB342" s="47"/>
      <c r="UYC342" s="47"/>
      <c r="UYD342" s="47"/>
      <c r="UYE342" s="47"/>
      <c r="UYF342" s="47"/>
      <c r="UYG342" s="47"/>
      <c r="UYH342" s="47"/>
      <c r="UYI342" s="47"/>
      <c r="UYJ342" s="47"/>
      <c r="UYK342" s="47"/>
      <c r="UYL342" s="47"/>
      <c r="UYM342" s="47"/>
      <c r="UYN342" s="47"/>
      <c r="UYO342" s="47"/>
      <c r="UYP342" s="47"/>
      <c r="UYQ342" s="47"/>
      <c r="UYR342" s="47"/>
      <c r="UYS342" s="47"/>
      <c r="UYT342" s="47"/>
      <c r="UYU342" s="47"/>
      <c r="UYV342" s="47"/>
      <c r="UYW342" s="47"/>
      <c r="UYX342" s="47"/>
      <c r="UYY342" s="47"/>
      <c r="UYZ342" s="47"/>
      <c r="UZA342" s="47"/>
      <c r="UZB342" s="47"/>
      <c r="UZC342" s="47"/>
      <c r="UZD342" s="47"/>
      <c r="UZE342" s="47"/>
      <c r="UZF342" s="47"/>
      <c r="UZG342" s="47"/>
      <c r="UZH342" s="47"/>
      <c r="UZI342" s="47"/>
      <c r="UZJ342" s="47"/>
      <c r="UZK342" s="47"/>
      <c r="UZL342" s="47"/>
      <c r="UZM342" s="47"/>
      <c r="UZN342" s="47"/>
      <c r="UZO342" s="47"/>
      <c r="UZP342" s="47"/>
      <c r="UZQ342" s="47"/>
      <c r="UZR342" s="47"/>
      <c r="UZS342" s="47"/>
      <c r="UZT342" s="47"/>
      <c r="UZU342" s="47"/>
      <c r="UZV342" s="47"/>
      <c r="UZW342" s="47"/>
      <c r="UZX342" s="47"/>
      <c r="UZY342" s="47"/>
      <c r="UZZ342" s="47"/>
      <c r="VAA342" s="47"/>
      <c r="VAB342" s="47"/>
      <c r="VAC342" s="47"/>
      <c r="VAD342" s="47"/>
      <c r="VAE342" s="47"/>
      <c r="VAF342" s="47"/>
      <c r="VAG342" s="47"/>
      <c r="VAH342" s="47"/>
      <c r="VAI342" s="47"/>
      <c r="VAJ342" s="47"/>
      <c r="VAK342" s="47"/>
      <c r="VAL342" s="47"/>
      <c r="VAM342" s="47"/>
      <c r="VAN342" s="47"/>
      <c r="VAO342" s="47"/>
      <c r="VAP342" s="47"/>
      <c r="VAQ342" s="47"/>
      <c r="VAR342" s="47"/>
      <c r="VAS342" s="47"/>
      <c r="VAT342" s="47"/>
      <c r="VAU342" s="47"/>
      <c r="VAV342" s="47"/>
      <c r="VAW342" s="47"/>
      <c r="VAX342" s="47"/>
      <c r="VAY342" s="47"/>
      <c r="VAZ342" s="47"/>
      <c r="VBA342" s="47"/>
      <c r="VBB342" s="47"/>
      <c r="VBC342" s="47"/>
      <c r="VBD342" s="47"/>
      <c r="VBE342" s="47"/>
      <c r="VBF342" s="47"/>
      <c r="VBG342" s="47"/>
      <c r="VBH342" s="47"/>
      <c r="VBI342" s="47"/>
      <c r="VBJ342" s="47"/>
      <c r="VBK342" s="47"/>
      <c r="VBL342" s="47"/>
      <c r="VBM342" s="47"/>
      <c r="VBN342" s="47"/>
      <c r="VBO342" s="47"/>
      <c r="VBP342" s="47"/>
      <c r="VBQ342" s="47"/>
      <c r="VBR342" s="47"/>
      <c r="VBS342" s="47"/>
      <c r="VBT342" s="47"/>
      <c r="VBU342" s="47"/>
      <c r="VBV342" s="47"/>
      <c r="VBW342" s="47"/>
      <c r="VBX342" s="47"/>
      <c r="VBY342" s="47"/>
      <c r="VBZ342" s="47"/>
      <c r="VCA342" s="47"/>
      <c r="VCB342" s="47"/>
      <c r="VCC342" s="47"/>
      <c r="VCD342" s="47"/>
      <c r="VCE342" s="47"/>
      <c r="VCF342" s="47"/>
      <c r="VCG342" s="47"/>
      <c r="VCH342" s="47"/>
      <c r="VCI342" s="47"/>
      <c r="VCJ342" s="47"/>
      <c r="VCK342" s="47"/>
      <c r="VCL342" s="47"/>
      <c r="VCM342" s="47"/>
      <c r="VCN342" s="47"/>
      <c r="VCO342" s="47"/>
      <c r="VCP342" s="47"/>
      <c r="VCQ342" s="47"/>
      <c r="VCR342" s="47"/>
      <c r="VCS342" s="47"/>
      <c r="VCT342" s="47"/>
      <c r="VCU342" s="47"/>
      <c r="VCV342" s="47"/>
      <c r="VCW342" s="47"/>
      <c r="VCX342" s="47"/>
      <c r="VCY342" s="47"/>
      <c r="VCZ342" s="47"/>
      <c r="VDA342" s="47"/>
      <c r="VDB342" s="47"/>
      <c r="VDC342" s="47"/>
      <c r="VDD342" s="47"/>
      <c r="VDE342" s="47"/>
      <c r="VDF342" s="47"/>
      <c r="VDG342" s="47"/>
      <c r="VDH342" s="47"/>
      <c r="VDI342" s="47"/>
      <c r="VDJ342" s="47"/>
      <c r="VDK342" s="47"/>
      <c r="VDL342" s="47"/>
      <c r="VDM342" s="47"/>
      <c r="VDN342" s="47"/>
      <c r="VDO342" s="47"/>
      <c r="VDP342" s="47"/>
      <c r="VDQ342" s="47"/>
      <c r="VDR342" s="47"/>
      <c r="VDS342" s="47"/>
      <c r="VDT342" s="47"/>
      <c r="VDU342" s="47"/>
      <c r="VDV342" s="47"/>
      <c r="VDW342" s="47"/>
      <c r="VDX342" s="47"/>
      <c r="VDY342" s="47"/>
      <c r="VDZ342" s="47"/>
      <c r="VEA342" s="47"/>
      <c r="VEB342" s="47"/>
      <c r="VEC342" s="47"/>
      <c r="VED342" s="47"/>
      <c r="VEE342" s="47"/>
      <c r="VEF342" s="47"/>
      <c r="VEG342" s="47"/>
      <c r="VEH342" s="47"/>
      <c r="VEI342" s="47"/>
      <c r="VEJ342" s="47"/>
      <c r="VEK342" s="47"/>
      <c r="VEL342" s="47"/>
      <c r="VEM342" s="47"/>
      <c r="VEN342" s="47"/>
      <c r="VEO342" s="47"/>
      <c r="VEP342" s="47"/>
      <c r="VEQ342" s="47"/>
      <c r="VER342" s="47"/>
      <c r="VES342" s="47"/>
      <c r="VET342" s="47"/>
      <c r="VEU342" s="47"/>
      <c r="VEV342" s="47"/>
      <c r="VEW342" s="47"/>
      <c r="VEX342" s="47"/>
      <c r="VEY342" s="47"/>
      <c r="VEZ342" s="47"/>
      <c r="VFA342" s="47"/>
      <c r="VFB342" s="47"/>
      <c r="VFC342" s="47"/>
      <c r="VFD342" s="47"/>
      <c r="VFE342" s="47"/>
      <c r="VFF342" s="47"/>
      <c r="VFG342" s="47"/>
      <c r="VFH342" s="47"/>
      <c r="VFI342" s="47"/>
      <c r="VFJ342" s="47"/>
      <c r="VFK342" s="47"/>
      <c r="VFL342" s="47"/>
      <c r="VFM342" s="47"/>
      <c r="VFN342" s="47"/>
      <c r="VFO342" s="47"/>
      <c r="VFP342" s="47"/>
      <c r="VFQ342" s="47"/>
      <c r="VFR342" s="47"/>
      <c r="VFS342" s="47"/>
      <c r="VFT342" s="47"/>
      <c r="VFU342" s="47"/>
      <c r="VFV342" s="47"/>
      <c r="VFW342" s="47"/>
      <c r="VFX342" s="47"/>
      <c r="VFY342" s="47"/>
      <c r="VFZ342" s="47"/>
      <c r="VGA342" s="47"/>
      <c r="VGB342" s="47"/>
      <c r="VGC342" s="47"/>
      <c r="VGD342" s="47"/>
      <c r="VGE342" s="47"/>
      <c r="VGF342" s="47"/>
      <c r="VGG342" s="47"/>
      <c r="VGH342" s="47"/>
      <c r="VGI342" s="47"/>
      <c r="VGJ342" s="47"/>
      <c r="VGK342" s="47"/>
      <c r="VGL342" s="47"/>
      <c r="VGM342" s="47"/>
      <c r="VGN342" s="47"/>
      <c r="VGO342" s="47"/>
      <c r="VGP342" s="47"/>
      <c r="VGQ342" s="47"/>
      <c r="VGR342" s="47"/>
      <c r="VGS342" s="47"/>
      <c r="VGT342" s="47"/>
      <c r="VGU342" s="47"/>
      <c r="VGV342" s="47"/>
      <c r="VGW342" s="47"/>
      <c r="VGX342" s="47"/>
      <c r="VGY342" s="47"/>
      <c r="VGZ342" s="47"/>
      <c r="VHA342" s="47"/>
      <c r="VHB342" s="47"/>
      <c r="VHC342" s="47"/>
      <c r="VHD342" s="47"/>
      <c r="VHE342" s="47"/>
      <c r="VHF342" s="47"/>
      <c r="VHG342" s="47"/>
      <c r="VHH342" s="47"/>
      <c r="VHI342" s="47"/>
      <c r="VHJ342" s="47"/>
      <c r="VHK342" s="47"/>
      <c r="VHL342" s="47"/>
      <c r="VHM342" s="47"/>
      <c r="VHN342" s="47"/>
      <c r="VHO342" s="47"/>
      <c r="VHP342" s="47"/>
      <c r="VHQ342" s="47"/>
      <c r="VHR342" s="47"/>
      <c r="VHS342" s="47"/>
      <c r="VHT342" s="47"/>
      <c r="VHU342" s="47"/>
      <c r="VHV342" s="47"/>
      <c r="VHW342" s="47"/>
      <c r="VHX342" s="47"/>
      <c r="VHY342" s="47"/>
      <c r="VHZ342" s="47"/>
      <c r="VIA342" s="47"/>
      <c r="VIB342" s="47"/>
      <c r="VIC342" s="47"/>
      <c r="VID342" s="47"/>
      <c r="VIE342" s="47"/>
      <c r="VIF342" s="47"/>
      <c r="VIG342" s="47"/>
      <c r="VIH342" s="47"/>
      <c r="VII342" s="47"/>
      <c r="VIJ342" s="47"/>
      <c r="VIK342" s="47"/>
      <c r="VIL342" s="47"/>
      <c r="VIM342" s="47"/>
      <c r="VIN342" s="47"/>
      <c r="VIO342" s="47"/>
      <c r="VIP342" s="47"/>
      <c r="VIQ342" s="47"/>
      <c r="VIR342" s="47"/>
      <c r="VIS342" s="47"/>
      <c r="VIT342" s="47"/>
      <c r="VIU342" s="47"/>
      <c r="VIV342" s="47"/>
      <c r="VIW342" s="47"/>
      <c r="VIX342" s="47"/>
      <c r="VIY342" s="47"/>
      <c r="VIZ342" s="47"/>
      <c r="VJA342" s="47"/>
      <c r="VJB342" s="47"/>
      <c r="VJC342" s="47"/>
      <c r="VJD342" s="47"/>
      <c r="VJE342" s="47"/>
      <c r="VJF342" s="47"/>
      <c r="VJG342" s="47"/>
      <c r="VJH342" s="47"/>
      <c r="VJI342" s="47"/>
      <c r="VJJ342" s="47"/>
      <c r="VJK342" s="47"/>
      <c r="VJL342" s="47"/>
      <c r="VJM342" s="47"/>
      <c r="VJN342" s="47"/>
      <c r="VJO342" s="47"/>
      <c r="VJP342" s="47"/>
      <c r="VJQ342" s="47"/>
      <c r="VJR342" s="47"/>
      <c r="VJS342" s="47"/>
      <c r="VJT342" s="47"/>
      <c r="VJU342" s="47"/>
      <c r="VJV342" s="47"/>
      <c r="VJW342" s="47"/>
      <c r="VJX342" s="47"/>
      <c r="VJY342" s="47"/>
      <c r="VJZ342" s="47"/>
      <c r="VKA342" s="47"/>
      <c r="VKB342" s="47"/>
      <c r="VKC342" s="47"/>
      <c r="VKD342" s="47"/>
      <c r="VKE342" s="47"/>
      <c r="VKF342" s="47"/>
      <c r="VKG342" s="47"/>
      <c r="VKH342" s="47"/>
      <c r="VKI342" s="47"/>
      <c r="VKJ342" s="47"/>
      <c r="VKK342" s="47"/>
      <c r="VKL342" s="47"/>
      <c r="VKM342" s="47"/>
      <c r="VKN342" s="47"/>
      <c r="VKO342" s="47"/>
      <c r="VKP342" s="47"/>
      <c r="VKQ342" s="47"/>
      <c r="VKR342" s="47"/>
      <c r="VKS342" s="47"/>
      <c r="VKT342" s="47"/>
      <c r="VKU342" s="47"/>
      <c r="VKV342" s="47"/>
      <c r="VKW342" s="47"/>
      <c r="VKX342" s="47"/>
      <c r="VKY342" s="47"/>
      <c r="VKZ342" s="47"/>
      <c r="VLA342" s="47"/>
      <c r="VLB342" s="47"/>
      <c r="VLC342" s="47"/>
      <c r="VLD342" s="47"/>
      <c r="VLE342" s="47"/>
      <c r="VLF342" s="47"/>
      <c r="VLG342" s="47"/>
      <c r="VLH342" s="47"/>
      <c r="VLI342" s="47"/>
      <c r="VLJ342" s="47"/>
      <c r="VLK342" s="47"/>
      <c r="VLL342" s="47"/>
      <c r="VLM342" s="47"/>
      <c r="VLN342" s="47"/>
      <c r="VLO342" s="47"/>
      <c r="VLP342" s="47"/>
      <c r="VLQ342" s="47"/>
      <c r="VLR342" s="47"/>
      <c r="VLS342" s="47"/>
      <c r="VLT342" s="47"/>
      <c r="VLU342" s="47"/>
      <c r="VLV342" s="47"/>
      <c r="VLW342" s="47"/>
      <c r="VLX342" s="47"/>
      <c r="VLY342" s="47"/>
      <c r="VLZ342" s="47"/>
      <c r="VMA342" s="47"/>
      <c r="VMB342" s="47"/>
      <c r="VMC342" s="47"/>
      <c r="VMD342" s="47"/>
      <c r="VME342" s="47"/>
      <c r="VMF342" s="47"/>
      <c r="VMG342" s="47"/>
      <c r="VMH342" s="47"/>
      <c r="VMI342" s="47"/>
      <c r="VMJ342" s="47"/>
      <c r="VMK342" s="47"/>
      <c r="VML342" s="47"/>
      <c r="VMM342" s="47"/>
      <c r="VMN342" s="47"/>
      <c r="VMO342" s="47"/>
      <c r="VMP342" s="47"/>
      <c r="VMQ342" s="47"/>
      <c r="VMR342" s="47"/>
      <c r="VMS342" s="47"/>
      <c r="VMT342" s="47"/>
      <c r="VMU342" s="47"/>
      <c r="VMV342" s="47"/>
      <c r="VMW342" s="47"/>
      <c r="VMX342" s="47"/>
      <c r="VMY342" s="47"/>
      <c r="VMZ342" s="47"/>
      <c r="VNA342" s="47"/>
      <c r="VNB342" s="47"/>
      <c r="VNC342" s="47"/>
      <c r="VND342" s="47"/>
      <c r="VNE342" s="47"/>
      <c r="VNF342" s="47"/>
      <c r="VNG342" s="47"/>
      <c r="VNH342" s="47"/>
      <c r="VNI342" s="47"/>
      <c r="VNJ342" s="47"/>
      <c r="VNK342" s="47"/>
      <c r="VNL342" s="47"/>
      <c r="VNM342" s="47"/>
      <c r="VNN342" s="47"/>
      <c r="VNO342" s="47"/>
      <c r="VNP342" s="47"/>
      <c r="VNQ342" s="47"/>
      <c r="VNR342" s="47"/>
      <c r="VNS342" s="47"/>
      <c r="VNT342" s="47"/>
      <c r="VNU342" s="47"/>
      <c r="VNV342" s="47"/>
      <c r="VNW342" s="47"/>
      <c r="VNX342" s="47"/>
      <c r="VNY342" s="47"/>
      <c r="VNZ342" s="47"/>
      <c r="VOA342" s="47"/>
      <c r="VOB342" s="47"/>
      <c r="VOC342" s="47"/>
      <c r="VOD342" s="47"/>
      <c r="VOE342" s="47"/>
      <c r="VOF342" s="47"/>
      <c r="VOG342" s="47"/>
      <c r="VOH342" s="47"/>
      <c r="VOI342" s="47"/>
      <c r="VOJ342" s="47"/>
      <c r="VOK342" s="47"/>
      <c r="VOL342" s="47"/>
      <c r="VOM342" s="47"/>
      <c r="VON342" s="47"/>
      <c r="VOO342" s="47"/>
      <c r="VOP342" s="47"/>
      <c r="VOQ342" s="47"/>
      <c r="VOR342" s="47"/>
      <c r="VOS342" s="47"/>
      <c r="VOT342" s="47"/>
      <c r="VOU342" s="47"/>
      <c r="VOV342" s="47"/>
      <c r="VOW342" s="47"/>
      <c r="VOX342" s="47"/>
      <c r="VOY342" s="47"/>
      <c r="VOZ342" s="47"/>
      <c r="VPA342" s="47"/>
      <c r="VPB342" s="47"/>
      <c r="VPC342" s="47"/>
      <c r="VPD342" s="47"/>
      <c r="VPE342" s="47"/>
      <c r="VPF342" s="47"/>
      <c r="VPG342" s="47"/>
      <c r="VPH342" s="47"/>
      <c r="VPI342" s="47"/>
      <c r="VPJ342" s="47"/>
      <c r="VPK342" s="47"/>
      <c r="VPL342" s="47"/>
      <c r="VPM342" s="47"/>
      <c r="VPN342" s="47"/>
      <c r="VPO342" s="47"/>
      <c r="VPP342" s="47"/>
      <c r="VPQ342" s="47"/>
      <c r="VPR342" s="47"/>
      <c r="VPS342" s="47"/>
      <c r="VPT342" s="47"/>
      <c r="VPU342" s="47"/>
      <c r="VPV342" s="47"/>
      <c r="VPW342" s="47"/>
      <c r="VPX342" s="47"/>
      <c r="VPY342" s="47"/>
      <c r="VPZ342" s="47"/>
      <c r="VQA342" s="47"/>
      <c r="VQB342" s="47"/>
      <c r="VQC342" s="47"/>
      <c r="VQD342" s="47"/>
      <c r="VQE342" s="47"/>
      <c r="VQF342" s="47"/>
      <c r="VQG342" s="47"/>
      <c r="VQH342" s="47"/>
      <c r="VQI342" s="47"/>
      <c r="VQJ342" s="47"/>
      <c r="VQK342" s="47"/>
      <c r="VQL342" s="47"/>
      <c r="VQM342" s="47"/>
      <c r="VQN342" s="47"/>
      <c r="VQO342" s="47"/>
      <c r="VQP342" s="47"/>
      <c r="VQQ342" s="47"/>
      <c r="VQR342" s="47"/>
      <c r="VQS342" s="47"/>
      <c r="VQT342" s="47"/>
      <c r="VQU342" s="47"/>
      <c r="VQV342" s="47"/>
      <c r="VQW342" s="47"/>
      <c r="VQX342" s="47"/>
      <c r="VQY342" s="47"/>
      <c r="VQZ342" s="47"/>
      <c r="VRA342" s="47"/>
      <c r="VRB342" s="47"/>
      <c r="VRC342" s="47"/>
      <c r="VRD342" s="47"/>
      <c r="VRE342" s="47"/>
      <c r="VRF342" s="47"/>
      <c r="VRG342" s="47"/>
      <c r="VRH342" s="47"/>
      <c r="VRI342" s="47"/>
      <c r="VRJ342" s="47"/>
      <c r="VRK342" s="47"/>
      <c r="VRL342" s="47"/>
      <c r="VRM342" s="47"/>
      <c r="VRN342" s="47"/>
      <c r="VRO342" s="47"/>
      <c r="VRP342" s="47"/>
      <c r="VRQ342" s="47"/>
      <c r="VRR342" s="47"/>
      <c r="VRS342" s="47"/>
      <c r="VRT342" s="47"/>
      <c r="VRU342" s="47"/>
      <c r="VRV342" s="47"/>
      <c r="VRW342" s="47"/>
      <c r="VRX342" s="47"/>
      <c r="VRY342" s="47"/>
      <c r="VRZ342" s="47"/>
      <c r="VSA342" s="47"/>
      <c r="VSB342" s="47"/>
      <c r="VSC342" s="47"/>
      <c r="VSD342" s="47"/>
      <c r="VSE342" s="47"/>
      <c r="VSF342" s="47"/>
      <c r="VSG342" s="47"/>
      <c r="VSH342" s="47"/>
      <c r="VSI342" s="47"/>
      <c r="VSJ342" s="47"/>
      <c r="VSK342" s="47"/>
      <c r="VSL342" s="47"/>
      <c r="VSM342" s="47"/>
      <c r="VSN342" s="47"/>
      <c r="VSO342" s="47"/>
      <c r="VSP342" s="47"/>
      <c r="VSQ342" s="47"/>
      <c r="VSR342" s="47"/>
      <c r="VSS342" s="47"/>
      <c r="VST342" s="47"/>
      <c r="VSU342" s="47"/>
      <c r="VSV342" s="47"/>
      <c r="VSW342" s="47"/>
      <c r="VSX342" s="47"/>
      <c r="VSY342" s="47"/>
      <c r="VSZ342" s="47"/>
      <c r="VTA342" s="47"/>
      <c r="VTB342" s="47"/>
      <c r="VTC342" s="47"/>
      <c r="VTD342" s="47"/>
      <c r="VTE342" s="47"/>
      <c r="VTF342" s="47"/>
      <c r="VTG342" s="47"/>
      <c r="VTH342" s="47"/>
      <c r="VTI342" s="47"/>
      <c r="VTJ342" s="47"/>
      <c r="VTK342" s="47"/>
      <c r="VTL342" s="47"/>
      <c r="VTM342" s="47"/>
      <c r="VTN342" s="47"/>
      <c r="VTO342" s="47"/>
      <c r="VTP342" s="47"/>
      <c r="VTQ342" s="47"/>
      <c r="VTR342" s="47"/>
      <c r="VTS342" s="47"/>
      <c r="VTT342" s="47"/>
      <c r="VTU342" s="47"/>
      <c r="VTV342" s="47"/>
      <c r="VTW342" s="47"/>
      <c r="VTX342" s="47"/>
      <c r="VTY342" s="47"/>
      <c r="VTZ342" s="47"/>
      <c r="VUA342" s="47"/>
      <c r="VUB342" s="47"/>
      <c r="VUC342" s="47"/>
      <c r="VUD342" s="47"/>
      <c r="VUE342" s="47"/>
      <c r="VUF342" s="47"/>
      <c r="VUG342" s="47"/>
      <c r="VUH342" s="47"/>
      <c r="VUI342" s="47"/>
      <c r="VUJ342" s="47"/>
      <c r="VUK342" s="47"/>
      <c r="VUL342" s="47"/>
      <c r="VUM342" s="47"/>
      <c r="VUN342" s="47"/>
      <c r="VUO342" s="47"/>
      <c r="VUP342" s="47"/>
      <c r="VUQ342" s="47"/>
      <c r="VUR342" s="47"/>
      <c r="VUS342" s="47"/>
      <c r="VUT342" s="47"/>
      <c r="VUU342" s="47"/>
      <c r="VUV342" s="47"/>
      <c r="VUW342" s="47"/>
      <c r="VUX342" s="47"/>
      <c r="VUY342" s="47"/>
      <c r="VUZ342" s="47"/>
      <c r="VVA342" s="47"/>
      <c r="VVB342" s="47"/>
      <c r="VVC342" s="47"/>
      <c r="VVD342" s="47"/>
      <c r="VVE342" s="47"/>
      <c r="VVF342" s="47"/>
      <c r="VVG342" s="47"/>
      <c r="VVH342" s="47"/>
      <c r="VVI342" s="47"/>
      <c r="VVJ342" s="47"/>
      <c r="VVK342" s="47"/>
      <c r="VVL342" s="47"/>
      <c r="VVM342" s="47"/>
      <c r="VVN342" s="47"/>
      <c r="VVO342" s="47"/>
      <c r="VVP342" s="47"/>
      <c r="VVQ342" s="47"/>
      <c r="VVR342" s="47"/>
      <c r="VVS342" s="47"/>
      <c r="VVT342" s="47"/>
      <c r="VVU342" s="47"/>
      <c r="VVV342" s="47"/>
      <c r="VVW342" s="47"/>
      <c r="VVX342" s="47"/>
      <c r="VVY342" s="47"/>
      <c r="VVZ342" s="47"/>
      <c r="VWA342" s="47"/>
      <c r="VWB342" s="47"/>
      <c r="VWC342" s="47"/>
      <c r="VWD342" s="47"/>
      <c r="VWE342" s="47"/>
      <c r="VWF342" s="47"/>
      <c r="VWG342" s="47"/>
      <c r="VWH342" s="47"/>
      <c r="VWI342" s="47"/>
      <c r="VWJ342" s="47"/>
      <c r="VWK342" s="47"/>
      <c r="VWL342" s="47"/>
      <c r="VWM342" s="47"/>
      <c r="VWN342" s="47"/>
      <c r="VWO342" s="47"/>
      <c r="VWP342" s="47"/>
      <c r="VWQ342" s="47"/>
      <c r="VWR342" s="47"/>
      <c r="VWS342" s="47"/>
      <c r="VWT342" s="47"/>
      <c r="VWU342" s="47"/>
      <c r="VWV342" s="47"/>
      <c r="VWW342" s="47"/>
      <c r="VWX342" s="47"/>
      <c r="VWY342" s="47"/>
      <c r="VWZ342" s="47"/>
      <c r="VXA342" s="47"/>
      <c r="VXB342" s="47"/>
      <c r="VXC342" s="47"/>
      <c r="VXD342" s="47"/>
      <c r="VXE342" s="47"/>
      <c r="VXF342" s="47"/>
      <c r="VXG342" s="47"/>
      <c r="VXH342" s="47"/>
      <c r="VXI342" s="47"/>
      <c r="VXJ342" s="47"/>
      <c r="VXK342" s="47"/>
      <c r="VXL342" s="47"/>
      <c r="VXM342" s="47"/>
      <c r="VXN342" s="47"/>
      <c r="VXO342" s="47"/>
      <c r="VXP342" s="47"/>
      <c r="VXQ342" s="47"/>
      <c r="VXR342" s="47"/>
      <c r="VXS342" s="47"/>
      <c r="VXT342" s="47"/>
      <c r="VXU342" s="47"/>
      <c r="VXV342" s="47"/>
      <c r="VXW342" s="47"/>
      <c r="VXX342" s="47"/>
      <c r="VXY342" s="47"/>
      <c r="VXZ342" s="47"/>
      <c r="VYA342" s="47"/>
      <c r="VYB342" s="47"/>
      <c r="VYC342" s="47"/>
      <c r="VYD342" s="47"/>
      <c r="VYE342" s="47"/>
      <c r="VYF342" s="47"/>
      <c r="VYG342" s="47"/>
      <c r="VYH342" s="47"/>
      <c r="VYI342" s="47"/>
      <c r="VYJ342" s="47"/>
      <c r="VYK342" s="47"/>
      <c r="VYL342" s="47"/>
      <c r="VYM342" s="47"/>
      <c r="VYN342" s="47"/>
      <c r="VYO342" s="47"/>
      <c r="VYP342" s="47"/>
      <c r="VYQ342" s="47"/>
      <c r="VYR342" s="47"/>
      <c r="VYS342" s="47"/>
      <c r="VYT342" s="47"/>
      <c r="VYU342" s="47"/>
      <c r="VYV342" s="47"/>
      <c r="VYW342" s="47"/>
      <c r="VYX342" s="47"/>
      <c r="VYY342" s="47"/>
      <c r="VYZ342" s="47"/>
      <c r="VZA342" s="47"/>
      <c r="VZB342" s="47"/>
      <c r="VZC342" s="47"/>
      <c r="VZD342" s="47"/>
      <c r="VZE342" s="47"/>
      <c r="VZF342" s="47"/>
      <c r="VZG342" s="47"/>
      <c r="VZH342" s="47"/>
      <c r="VZI342" s="47"/>
      <c r="VZJ342" s="47"/>
      <c r="VZK342" s="47"/>
      <c r="VZL342" s="47"/>
      <c r="VZM342" s="47"/>
      <c r="VZN342" s="47"/>
      <c r="VZO342" s="47"/>
      <c r="VZP342" s="47"/>
      <c r="VZQ342" s="47"/>
      <c r="VZR342" s="47"/>
      <c r="VZS342" s="47"/>
      <c r="VZT342" s="47"/>
      <c r="VZU342" s="47"/>
      <c r="VZV342" s="47"/>
      <c r="VZW342" s="47"/>
      <c r="VZX342" s="47"/>
      <c r="VZY342" s="47"/>
      <c r="VZZ342" s="47"/>
      <c r="WAA342" s="47"/>
      <c r="WAB342" s="47"/>
      <c r="WAC342" s="47"/>
      <c r="WAD342" s="47"/>
      <c r="WAE342" s="47"/>
      <c r="WAF342" s="47"/>
      <c r="WAG342" s="47"/>
      <c r="WAH342" s="47"/>
      <c r="WAI342" s="47"/>
      <c r="WAJ342" s="47"/>
      <c r="WAK342" s="47"/>
      <c r="WAL342" s="47"/>
      <c r="WAM342" s="47"/>
      <c r="WAN342" s="47"/>
      <c r="WAO342" s="47"/>
      <c r="WAP342" s="47"/>
      <c r="WAQ342" s="47"/>
      <c r="WAR342" s="47"/>
      <c r="WAS342" s="47"/>
      <c r="WAT342" s="47"/>
      <c r="WAU342" s="47"/>
      <c r="WAV342" s="47"/>
      <c r="WAW342" s="47"/>
      <c r="WAX342" s="47"/>
      <c r="WAY342" s="47"/>
      <c r="WAZ342" s="47"/>
      <c r="WBA342" s="47"/>
      <c r="WBB342" s="47"/>
      <c r="WBC342" s="47"/>
      <c r="WBD342" s="47"/>
      <c r="WBE342" s="47"/>
      <c r="WBF342" s="47"/>
      <c r="WBG342" s="47"/>
      <c r="WBH342" s="47"/>
      <c r="WBI342" s="47"/>
      <c r="WBJ342" s="47"/>
      <c r="WBK342" s="47"/>
      <c r="WBL342" s="47"/>
      <c r="WBM342" s="47"/>
      <c r="WBN342" s="47"/>
      <c r="WBO342" s="47"/>
      <c r="WBP342" s="47"/>
      <c r="WBQ342" s="47"/>
      <c r="WBR342" s="47"/>
      <c r="WBS342" s="47"/>
      <c r="WBT342" s="47"/>
      <c r="WBU342" s="47"/>
      <c r="WBV342" s="47"/>
      <c r="WBW342" s="47"/>
      <c r="WBX342" s="47"/>
      <c r="WBY342" s="47"/>
      <c r="WBZ342" s="47"/>
      <c r="WCA342" s="47"/>
      <c r="WCB342" s="47"/>
      <c r="WCC342" s="47"/>
      <c r="WCD342" s="47"/>
      <c r="WCE342" s="47"/>
      <c r="WCF342" s="47"/>
      <c r="WCG342" s="47"/>
      <c r="WCH342" s="47"/>
      <c r="WCI342" s="47"/>
      <c r="WCJ342" s="47"/>
      <c r="WCK342" s="47"/>
      <c r="WCL342" s="47"/>
      <c r="WCM342" s="47"/>
      <c r="WCN342" s="47"/>
      <c r="WCO342" s="47"/>
      <c r="WCP342" s="47"/>
      <c r="WCQ342" s="47"/>
      <c r="WCR342" s="47"/>
      <c r="WCS342" s="47"/>
      <c r="WCT342" s="47"/>
      <c r="WCU342" s="47"/>
      <c r="WCV342" s="47"/>
      <c r="WCW342" s="47"/>
      <c r="WCX342" s="47"/>
      <c r="WCY342" s="47"/>
      <c r="WCZ342" s="47"/>
      <c r="WDA342" s="47"/>
      <c r="WDB342" s="47"/>
      <c r="WDC342" s="47"/>
      <c r="WDD342" s="47"/>
      <c r="WDE342" s="47"/>
      <c r="WDF342" s="47"/>
      <c r="WDG342" s="47"/>
      <c r="WDH342" s="47"/>
      <c r="WDI342" s="47"/>
      <c r="WDJ342" s="47"/>
      <c r="WDK342" s="47"/>
      <c r="WDL342" s="47"/>
      <c r="WDM342" s="47"/>
      <c r="WDN342" s="47"/>
      <c r="WDO342" s="47"/>
      <c r="WDP342" s="47"/>
      <c r="WDQ342" s="47"/>
      <c r="WDR342" s="47"/>
      <c r="WDS342" s="47"/>
      <c r="WDT342" s="47"/>
      <c r="WDU342" s="47"/>
      <c r="WDV342" s="47"/>
      <c r="WDW342" s="47"/>
      <c r="WDX342" s="47"/>
      <c r="WDY342" s="47"/>
      <c r="WDZ342" s="47"/>
      <c r="WEA342" s="47"/>
      <c r="WEB342" s="47"/>
      <c r="WEC342" s="47"/>
      <c r="WED342" s="47"/>
      <c r="WEE342" s="47"/>
      <c r="WEF342" s="47"/>
      <c r="WEG342" s="47"/>
      <c r="WEH342" s="47"/>
      <c r="WEI342" s="47"/>
      <c r="WEJ342" s="47"/>
      <c r="WEK342" s="47"/>
      <c r="WEL342" s="47"/>
      <c r="WEM342" s="47"/>
      <c r="WEN342" s="47"/>
      <c r="WEO342" s="47"/>
      <c r="WEP342" s="47"/>
      <c r="WEQ342" s="47"/>
      <c r="WER342" s="47"/>
      <c r="WES342" s="47"/>
      <c r="WET342" s="47"/>
      <c r="WEU342" s="47"/>
      <c r="WEV342" s="47"/>
      <c r="WEW342" s="47"/>
      <c r="WEX342" s="47"/>
      <c r="WEY342" s="47"/>
      <c r="WEZ342" s="47"/>
      <c r="WFA342" s="47"/>
      <c r="WFB342" s="47"/>
      <c r="WFC342" s="47"/>
      <c r="WFD342" s="47"/>
      <c r="WFE342" s="47"/>
      <c r="WFF342" s="47"/>
      <c r="WFG342" s="47"/>
      <c r="WFH342" s="47"/>
      <c r="WFI342" s="47"/>
      <c r="WFJ342" s="47"/>
      <c r="WFK342" s="47"/>
      <c r="WFL342" s="47"/>
      <c r="WFM342" s="47"/>
      <c r="WFN342" s="47"/>
      <c r="WFO342" s="47"/>
      <c r="WFP342" s="47"/>
      <c r="WFQ342" s="47"/>
      <c r="WFR342" s="47"/>
      <c r="WFS342" s="47"/>
      <c r="WFT342" s="47"/>
      <c r="WFU342" s="47"/>
      <c r="WFV342" s="47"/>
      <c r="WFW342" s="47"/>
      <c r="WFX342" s="47"/>
      <c r="WFY342" s="47"/>
      <c r="WFZ342" s="47"/>
      <c r="WGA342" s="47"/>
      <c r="WGB342" s="47"/>
      <c r="WGC342" s="47"/>
      <c r="WGD342" s="47"/>
      <c r="WGE342" s="47"/>
      <c r="WGF342" s="47"/>
      <c r="WGG342" s="47"/>
      <c r="WGH342" s="47"/>
      <c r="WGI342" s="47"/>
      <c r="WGJ342" s="47"/>
      <c r="WGK342" s="47"/>
      <c r="WGL342" s="47"/>
      <c r="WGM342" s="47"/>
      <c r="WGN342" s="47"/>
      <c r="WGO342" s="47"/>
      <c r="WGP342" s="47"/>
      <c r="WGQ342" s="47"/>
      <c r="WGR342" s="47"/>
      <c r="WGS342" s="47"/>
      <c r="WGT342" s="47"/>
      <c r="WGU342" s="47"/>
      <c r="WGV342" s="47"/>
      <c r="WGW342" s="47"/>
      <c r="WGX342" s="47"/>
      <c r="WGY342" s="47"/>
      <c r="WGZ342" s="47"/>
      <c r="WHA342" s="47"/>
      <c r="WHB342" s="47"/>
      <c r="WHC342" s="47"/>
      <c r="WHD342" s="47"/>
      <c r="WHE342" s="47"/>
      <c r="WHF342" s="47"/>
      <c r="WHG342" s="47"/>
      <c r="WHH342" s="47"/>
      <c r="WHI342" s="47"/>
      <c r="WHJ342" s="47"/>
      <c r="WHK342" s="47"/>
      <c r="WHL342" s="47"/>
      <c r="WHM342" s="47"/>
      <c r="WHN342" s="47"/>
      <c r="WHO342" s="47"/>
      <c r="WHP342" s="47"/>
      <c r="WHQ342" s="47"/>
      <c r="WHR342" s="47"/>
      <c r="WHS342" s="47"/>
      <c r="WHT342" s="47"/>
      <c r="WHU342" s="47"/>
      <c r="WHV342" s="47"/>
      <c r="WHW342" s="47"/>
      <c r="WHX342" s="47"/>
      <c r="WHY342" s="47"/>
      <c r="WHZ342" s="47"/>
      <c r="WIA342" s="47"/>
      <c r="WIB342" s="47"/>
      <c r="WIC342" s="47"/>
      <c r="WID342" s="47"/>
      <c r="WIE342" s="47"/>
      <c r="WIF342" s="47"/>
      <c r="WIG342" s="47"/>
      <c r="WIH342" s="47"/>
      <c r="WII342" s="47"/>
      <c r="WIJ342" s="47"/>
      <c r="WIK342" s="47"/>
      <c r="WIL342" s="47"/>
      <c r="WIM342" s="47"/>
      <c r="WIN342" s="47"/>
      <c r="WIO342" s="47"/>
      <c r="WIP342" s="47"/>
      <c r="WIQ342" s="47"/>
      <c r="WIR342" s="47"/>
      <c r="WIS342" s="47"/>
      <c r="WIT342" s="47"/>
      <c r="WIU342" s="47"/>
      <c r="WIV342" s="47"/>
      <c r="WIW342" s="47"/>
      <c r="WIX342" s="47"/>
      <c r="WIY342" s="47"/>
      <c r="WIZ342" s="47"/>
      <c r="WJA342" s="47"/>
      <c r="WJB342" s="47"/>
      <c r="WJC342" s="47"/>
      <c r="WJD342" s="47"/>
      <c r="WJE342" s="47"/>
      <c r="WJF342" s="47"/>
      <c r="WJG342" s="47"/>
      <c r="WJH342" s="47"/>
      <c r="WJI342" s="47"/>
      <c r="WJJ342" s="47"/>
      <c r="WJK342" s="47"/>
      <c r="WJL342" s="47"/>
      <c r="WJM342" s="47"/>
      <c r="WJN342" s="47"/>
      <c r="WJO342" s="47"/>
      <c r="WJP342" s="47"/>
      <c r="WJQ342" s="47"/>
      <c r="WJR342" s="47"/>
      <c r="WJS342" s="47"/>
      <c r="WJT342" s="47"/>
      <c r="WJU342" s="47"/>
      <c r="WJV342" s="47"/>
      <c r="WJW342" s="47"/>
      <c r="WJX342" s="47"/>
      <c r="WJY342" s="47"/>
      <c r="WJZ342" s="47"/>
      <c r="WKA342" s="47"/>
      <c r="WKB342" s="47"/>
      <c r="WKC342" s="47"/>
      <c r="WKD342" s="47"/>
      <c r="WKE342" s="47"/>
      <c r="WKF342" s="47"/>
      <c r="WKG342" s="47"/>
      <c r="WKH342" s="47"/>
      <c r="WKI342" s="47"/>
      <c r="WKJ342" s="47"/>
      <c r="WKK342" s="47"/>
      <c r="WKL342" s="47"/>
      <c r="WKM342" s="47"/>
      <c r="WKN342" s="47"/>
      <c r="WKO342" s="47"/>
      <c r="WKP342" s="47"/>
      <c r="WKQ342" s="47"/>
      <c r="WKR342" s="47"/>
      <c r="WKS342" s="47"/>
      <c r="WKT342" s="47"/>
      <c r="WKU342" s="47"/>
      <c r="WKV342" s="47"/>
      <c r="WKW342" s="47"/>
      <c r="WKX342" s="47"/>
      <c r="WKY342" s="47"/>
      <c r="WKZ342" s="47"/>
      <c r="WLA342" s="47"/>
      <c r="WLB342" s="47"/>
      <c r="WLC342" s="47"/>
      <c r="WLD342" s="47"/>
      <c r="WLE342" s="47"/>
      <c r="WLF342" s="47"/>
      <c r="WLG342" s="47"/>
      <c r="WLH342" s="47"/>
      <c r="WLI342" s="47"/>
      <c r="WLJ342" s="47"/>
      <c r="WLK342" s="47"/>
      <c r="WLL342" s="47"/>
      <c r="WLM342" s="47"/>
      <c r="WLN342" s="47"/>
      <c r="WLO342" s="47"/>
      <c r="WLP342" s="47"/>
      <c r="WLQ342" s="47"/>
      <c r="WLR342" s="47"/>
      <c r="WLS342" s="47"/>
      <c r="WLT342" s="47"/>
      <c r="WLU342" s="47"/>
      <c r="WLV342" s="47"/>
      <c r="WLW342" s="47"/>
      <c r="WLX342" s="47"/>
      <c r="WLY342" s="47"/>
      <c r="WLZ342" s="47"/>
      <c r="WMA342" s="47"/>
      <c r="WMB342" s="47"/>
      <c r="WMC342" s="47"/>
      <c r="WMD342" s="47"/>
      <c r="WME342" s="47"/>
      <c r="WMF342" s="47"/>
      <c r="WMG342" s="47"/>
      <c r="WMH342" s="47"/>
      <c r="WMI342" s="47"/>
      <c r="WMJ342" s="47"/>
      <c r="WMK342" s="47"/>
      <c r="WML342" s="47"/>
      <c r="WMM342" s="47"/>
      <c r="WMN342" s="47"/>
      <c r="WMO342" s="47"/>
      <c r="WMP342" s="47"/>
      <c r="WMQ342" s="47"/>
      <c r="WMR342" s="47"/>
      <c r="WMS342" s="47"/>
      <c r="WMT342" s="47"/>
      <c r="WMU342" s="47"/>
      <c r="WMV342" s="47"/>
      <c r="WMW342" s="47"/>
      <c r="WMX342" s="47"/>
      <c r="WMY342" s="47"/>
      <c r="WMZ342" s="47"/>
      <c r="WNA342" s="47"/>
      <c r="WNB342" s="47"/>
      <c r="WNC342" s="47"/>
      <c r="WND342" s="47"/>
      <c r="WNE342" s="47"/>
      <c r="WNF342" s="47"/>
      <c r="WNG342" s="47"/>
      <c r="WNH342" s="47"/>
      <c r="WNI342" s="47"/>
      <c r="WNJ342" s="47"/>
      <c r="WNK342" s="47"/>
      <c r="WNL342" s="47"/>
      <c r="WNM342" s="47"/>
      <c r="WNN342" s="47"/>
      <c r="WNO342" s="47"/>
      <c r="WNP342" s="47"/>
      <c r="WNQ342" s="47"/>
      <c r="WNR342" s="47"/>
      <c r="WNS342" s="47"/>
      <c r="WNT342" s="47"/>
      <c r="WNU342" s="47"/>
      <c r="WNV342" s="47"/>
      <c r="WNW342" s="47"/>
      <c r="WNX342" s="47"/>
      <c r="WNY342" s="47"/>
      <c r="WNZ342" s="47"/>
      <c r="WOA342" s="47"/>
      <c r="WOB342" s="47"/>
      <c r="WOC342" s="47"/>
      <c r="WOD342" s="47"/>
      <c r="WOE342" s="47"/>
      <c r="WOF342" s="47"/>
      <c r="WOG342" s="47"/>
      <c r="WOH342" s="47"/>
      <c r="WOI342" s="47"/>
      <c r="WOJ342" s="47"/>
      <c r="WOK342" s="47"/>
      <c r="WOL342" s="47"/>
      <c r="WOM342" s="47"/>
      <c r="WON342" s="47"/>
      <c r="WOO342" s="47"/>
      <c r="WOP342" s="47"/>
      <c r="WOQ342" s="47"/>
      <c r="WOR342" s="47"/>
      <c r="WOS342" s="47"/>
      <c r="WOT342" s="47"/>
      <c r="WOU342" s="47"/>
      <c r="WOV342" s="47"/>
      <c r="WOW342" s="47"/>
      <c r="WOX342" s="47"/>
      <c r="WOY342" s="47"/>
      <c r="WOZ342" s="47"/>
      <c r="WPA342" s="47"/>
      <c r="WPB342" s="47"/>
      <c r="WPC342" s="47"/>
      <c r="WPD342" s="47"/>
      <c r="WPE342" s="47"/>
      <c r="WPF342" s="47"/>
      <c r="WPG342" s="47"/>
      <c r="WPH342" s="47"/>
      <c r="WPI342" s="47"/>
      <c r="WPJ342" s="47"/>
      <c r="WPK342" s="47"/>
      <c r="WPL342" s="47"/>
      <c r="WPM342" s="47"/>
      <c r="WPN342" s="47"/>
      <c r="WPO342" s="47"/>
      <c r="WPP342" s="47"/>
      <c r="WPQ342" s="47"/>
      <c r="WPR342" s="47"/>
      <c r="WPS342" s="47"/>
      <c r="WPT342" s="47"/>
      <c r="WPU342" s="47"/>
      <c r="WPV342" s="47"/>
      <c r="WPW342" s="47"/>
      <c r="WPX342" s="47"/>
      <c r="WPY342" s="47"/>
      <c r="WPZ342" s="47"/>
      <c r="WQA342" s="47"/>
      <c r="WQB342" s="47"/>
      <c r="WQC342" s="47"/>
      <c r="WQD342" s="47"/>
      <c r="WQE342" s="47"/>
      <c r="WQF342" s="47"/>
      <c r="WQG342" s="47"/>
      <c r="WQH342" s="47"/>
      <c r="WQI342" s="47"/>
      <c r="WQJ342" s="47"/>
      <c r="WQK342" s="47"/>
      <c r="WQL342" s="47"/>
      <c r="WQM342" s="47"/>
      <c r="WQN342" s="47"/>
      <c r="WQO342" s="47"/>
      <c r="WQP342" s="47"/>
      <c r="WQQ342" s="47"/>
      <c r="WQR342" s="47"/>
      <c r="WQS342" s="47"/>
      <c r="WQT342" s="47"/>
      <c r="WQU342" s="47"/>
      <c r="WQV342" s="47"/>
      <c r="WQW342" s="47"/>
      <c r="WQX342" s="47"/>
      <c r="WQY342" s="47"/>
      <c r="WQZ342" s="47"/>
      <c r="WRA342" s="47"/>
      <c r="WRB342" s="47"/>
      <c r="WRC342" s="47"/>
      <c r="WRD342" s="47"/>
      <c r="WRE342" s="47"/>
      <c r="WRF342" s="47"/>
      <c r="WRG342" s="47"/>
      <c r="WRH342" s="47"/>
      <c r="WRI342" s="47"/>
      <c r="WRJ342" s="47"/>
      <c r="WRK342" s="47"/>
      <c r="WRL342" s="47"/>
      <c r="WRM342" s="47"/>
      <c r="WRN342" s="47"/>
      <c r="WRO342" s="47"/>
      <c r="WRP342" s="47"/>
      <c r="WRQ342" s="47"/>
      <c r="WRR342" s="47"/>
      <c r="WRS342" s="47"/>
      <c r="WRT342" s="47"/>
      <c r="WRU342" s="47"/>
      <c r="WRV342" s="47"/>
      <c r="WRW342" s="47"/>
      <c r="WRX342" s="47"/>
      <c r="WRY342" s="47"/>
      <c r="WRZ342" s="47"/>
      <c r="WSA342" s="47"/>
      <c r="WSB342" s="47"/>
      <c r="WSC342" s="47"/>
      <c r="WSD342" s="47"/>
      <c r="WSE342" s="47"/>
      <c r="WSF342" s="47"/>
      <c r="WSG342" s="47"/>
      <c r="WSH342" s="47"/>
      <c r="WSI342" s="47"/>
      <c r="WSJ342" s="47"/>
      <c r="WSK342" s="47"/>
      <c r="WSL342" s="47"/>
      <c r="WSM342" s="47"/>
      <c r="WSN342" s="47"/>
      <c r="WSO342" s="47"/>
      <c r="WSP342" s="47"/>
      <c r="WSQ342" s="47"/>
      <c r="WSR342" s="47"/>
      <c r="WSS342" s="47"/>
      <c r="WST342" s="47"/>
      <c r="WSU342" s="47"/>
      <c r="WSV342" s="47"/>
      <c r="WSW342" s="47"/>
      <c r="WSX342" s="47"/>
      <c r="WSY342" s="47"/>
      <c r="WSZ342" s="47"/>
      <c r="WTA342" s="47"/>
      <c r="WTB342" s="47"/>
      <c r="WTC342" s="47"/>
      <c r="WTD342" s="47"/>
      <c r="WTE342" s="47"/>
      <c r="WTF342" s="47"/>
      <c r="WTG342" s="47"/>
      <c r="WTH342" s="47"/>
      <c r="WTI342" s="47"/>
      <c r="WTJ342" s="47"/>
      <c r="WTK342" s="47"/>
      <c r="WTL342" s="47"/>
      <c r="WTM342" s="47"/>
      <c r="WTN342" s="47"/>
      <c r="WTO342" s="47"/>
      <c r="WTP342" s="47"/>
      <c r="WTQ342" s="47"/>
      <c r="WTR342" s="47"/>
      <c r="WTS342" s="47"/>
      <c r="WTT342" s="47"/>
      <c r="WTU342" s="47"/>
      <c r="WTV342" s="47"/>
      <c r="WTW342" s="47"/>
      <c r="WTX342" s="47"/>
      <c r="WTY342" s="47"/>
      <c r="WTZ342" s="47"/>
      <c r="WUA342" s="47"/>
      <c r="WUB342" s="47"/>
      <c r="WUC342" s="47"/>
      <c r="WUD342" s="47"/>
      <c r="WUE342" s="47"/>
      <c r="WUF342" s="47"/>
      <c r="WUG342" s="47"/>
      <c r="WUH342" s="47"/>
      <c r="WUI342" s="47"/>
      <c r="WUJ342" s="47"/>
      <c r="WUK342" s="47"/>
      <c r="WUL342" s="47"/>
      <c r="WUM342" s="47"/>
      <c r="WUN342" s="47"/>
      <c r="WUO342" s="47"/>
      <c r="WUP342" s="47"/>
      <c r="WUQ342" s="47"/>
      <c r="WUR342" s="47"/>
      <c r="WUS342" s="47"/>
      <c r="WUT342" s="47"/>
      <c r="WUU342" s="47"/>
      <c r="WUV342" s="47"/>
      <c r="WUW342" s="47"/>
      <c r="WUX342" s="47"/>
      <c r="WUY342" s="47"/>
      <c r="WUZ342" s="47"/>
      <c r="WVA342" s="47"/>
      <c r="WVB342" s="47"/>
      <c r="WVC342" s="47"/>
      <c r="WVD342" s="47"/>
      <c r="WVE342" s="47"/>
      <c r="WVF342" s="47"/>
      <c r="WVG342" s="47"/>
      <c r="WVH342" s="47"/>
      <c r="WVI342" s="47"/>
      <c r="WVJ342" s="47"/>
      <c r="WVK342" s="47"/>
      <c r="WVL342" s="47"/>
      <c r="WVM342" s="47"/>
      <c r="WVN342" s="47"/>
      <c r="WVO342" s="47"/>
      <c r="WVP342" s="47"/>
      <c r="WVQ342" s="47"/>
      <c r="WVR342" s="47"/>
      <c r="WVS342" s="47"/>
      <c r="WVT342" s="47"/>
      <c r="WVU342" s="47"/>
      <c r="WVV342" s="47"/>
      <c r="WVW342" s="47"/>
      <c r="WVX342" s="47"/>
      <c r="WVY342" s="47"/>
      <c r="WVZ342" s="47"/>
      <c r="WWA342" s="47"/>
      <c r="WWB342" s="47"/>
      <c r="WWC342" s="47"/>
      <c r="WWD342" s="47"/>
      <c r="WWE342" s="47"/>
      <c r="WWF342" s="47"/>
      <c r="WWG342" s="47"/>
      <c r="WWH342" s="47"/>
      <c r="WWI342" s="47"/>
      <c r="WWJ342" s="47"/>
      <c r="WWK342" s="47"/>
      <c r="WWL342" s="47"/>
      <c r="WWM342" s="47"/>
      <c r="WWN342" s="47"/>
      <c r="WWO342" s="47"/>
      <c r="WWP342" s="47"/>
      <c r="WWQ342" s="47"/>
      <c r="WWR342" s="47"/>
      <c r="WWS342" s="47"/>
      <c r="WWT342" s="47"/>
      <c r="WWU342" s="47"/>
      <c r="WWV342" s="47"/>
      <c r="WWW342" s="47"/>
      <c r="WWX342" s="47"/>
      <c r="WWY342" s="47"/>
      <c r="WWZ342" s="47"/>
      <c r="WXA342" s="47"/>
      <c r="WXB342" s="47"/>
      <c r="WXC342" s="47"/>
      <c r="WXD342" s="47"/>
      <c r="WXE342" s="47"/>
      <c r="WXF342" s="47"/>
      <c r="WXG342" s="47"/>
      <c r="WXH342" s="47"/>
      <c r="WXI342" s="47"/>
      <c r="WXJ342" s="47"/>
      <c r="WXK342" s="47"/>
      <c r="WXL342" s="47"/>
      <c r="WXM342" s="47"/>
      <c r="WXN342" s="47"/>
      <c r="WXO342" s="47"/>
      <c r="WXP342" s="47"/>
      <c r="WXQ342" s="47"/>
      <c r="WXR342" s="47"/>
      <c r="WXS342" s="47"/>
      <c r="WXT342" s="47"/>
      <c r="WXU342" s="47"/>
      <c r="WXV342" s="47"/>
      <c r="WXW342" s="47"/>
      <c r="WXX342" s="47"/>
      <c r="WXY342" s="47"/>
      <c r="WXZ342" s="47"/>
      <c r="WYA342" s="47"/>
      <c r="WYB342" s="47"/>
      <c r="WYC342" s="47"/>
      <c r="WYD342" s="47"/>
      <c r="WYE342" s="47"/>
      <c r="WYF342" s="47"/>
      <c r="WYG342" s="47"/>
      <c r="WYH342" s="47"/>
      <c r="WYI342" s="47"/>
      <c r="WYJ342" s="47"/>
      <c r="WYK342" s="47"/>
      <c r="WYL342" s="47"/>
      <c r="WYM342" s="47"/>
      <c r="WYN342" s="47"/>
      <c r="WYO342" s="47"/>
      <c r="WYP342" s="47"/>
      <c r="WYQ342" s="47"/>
      <c r="WYR342" s="47"/>
      <c r="WYS342" s="47"/>
      <c r="WYT342" s="47"/>
      <c r="WYU342" s="47"/>
      <c r="WYV342" s="47"/>
      <c r="WYW342" s="47"/>
      <c r="WYX342" s="47"/>
      <c r="WYY342" s="47"/>
      <c r="WYZ342" s="47"/>
      <c r="WZA342" s="47"/>
      <c r="WZB342" s="47"/>
      <c r="WZC342" s="47"/>
      <c r="WZD342" s="47"/>
      <c r="WZE342" s="47"/>
      <c r="WZF342" s="47"/>
      <c r="WZG342" s="47"/>
      <c r="WZH342" s="47"/>
      <c r="WZI342" s="47"/>
      <c r="WZJ342" s="47"/>
      <c r="WZK342" s="47"/>
      <c r="WZL342" s="47"/>
      <c r="WZM342" s="47"/>
      <c r="WZN342" s="47"/>
      <c r="WZO342" s="47"/>
      <c r="WZP342" s="47"/>
      <c r="WZQ342" s="47"/>
      <c r="WZR342" s="47"/>
      <c r="WZS342" s="47"/>
      <c r="WZT342" s="47"/>
      <c r="WZU342" s="47"/>
      <c r="WZV342" s="47"/>
      <c r="WZW342" s="47"/>
      <c r="WZX342" s="47"/>
      <c r="WZY342" s="47"/>
      <c r="WZZ342" s="47"/>
      <c r="XAA342" s="47"/>
      <c r="XAB342" s="47"/>
      <c r="XAC342" s="47"/>
      <c r="XAD342" s="47"/>
      <c r="XAE342" s="47"/>
      <c r="XAF342" s="47"/>
      <c r="XAG342" s="47"/>
      <c r="XAH342" s="47"/>
      <c r="XAI342" s="47"/>
      <c r="XAJ342" s="47"/>
      <c r="XAK342" s="47"/>
      <c r="XAL342" s="47"/>
      <c r="XAM342" s="47"/>
      <c r="XAN342" s="47"/>
      <c r="XAO342" s="47"/>
      <c r="XAP342" s="47"/>
      <c r="XAQ342" s="47"/>
      <c r="XAR342" s="47"/>
      <c r="XAS342" s="47"/>
      <c r="XAT342" s="47"/>
      <c r="XAU342" s="47"/>
      <c r="XAV342" s="47"/>
      <c r="XAW342" s="47"/>
      <c r="XAX342" s="47"/>
      <c r="XAY342" s="47"/>
      <c r="XAZ342" s="47"/>
      <c r="XBA342" s="47"/>
      <c r="XBB342" s="47"/>
      <c r="XBC342" s="47"/>
      <c r="XBD342" s="47"/>
      <c r="XBE342" s="47"/>
      <c r="XBF342" s="47"/>
      <c r="XBG342" s="47"/>
      <c r="XBH342" s="47"/>
      <c r="XBI342" s="47"/>
      <c r="XBJ342" s="47"/>
      <c r="XBK342" s="47"/>
      <c r="XBL342" s="47"/>
      <c r="XBM342" s="47"/>
      <c r="XBN342" s="47"/>
      <c r="XBO342" s="47"/>
      <c r="XBP342" s="47"/>
      <c r="XBQ342" s="47"/>
      <c r="XBR342" s="47"/>
      <c r="XBS342" s="47"/>
      <c r="XBT342" s="47"/>
      <c r="XBU342" s="47"/>
      <c r="XBV342" s="47"/>
      <c r="XBW342" s="47"/>
      <c r="XBX342" s="47"/>
      <c r="XBY342" s="47"/>
      <c r="XBZ342" s="47"/>
      <c r="XCA342" s="47"/>
      <c r="XCB342" s="47"/>
      <c r="XCC342" s="47"/>
      <c r="XCD342" s="47"/>
      <c r="XCE342" s="47"/>
      <c r="XCF342" s="47"/>
      <c r="XCG342" s="47"/>
      <c r="XCH342" s="47"/>
      <c r="XCI342" s="47"/>
      <c r="XCJ342" s="47"/>
      <c r="XCK342" s="47"/>
      <c r="XCL342" s="47"/>
      <c r="XCM342" s="47"/>
      <c r="XCN342" s="47"/>
      <c r="XCO342" s="47"/>
      <c r="XCP342" s="47"/>
      <c r="XCQ342" s="47"/>
      <c r="XCR342" s="47"/>
      <c r="XCS342" s="47"/>
      <c r="XCT342" s="47"/>
      <c r="XCU342" s="47"/>
      <c r="XCV342" s="47"/>
      <c r="XCW342" s="47"/>
      <c r="XCX342" s="47"/>
      <c r="XCY342" s="47"/>
      <c r="XCZ342" s="47"/>
      <c r="XDA342" s="47"/>
      <c r="XDB342" s="47"/>
      <c r="XDC342" s="47"/>
      <c r="XDD342" s="47"/>
      <c r="XDE342" s="47"/>
      <c r="XDF342" s="47"/>
      <c r="XDG342" s="47"/>
      <c r="XDH342" s="47"/>
      <c r="XDI342" s="47"/>
      <c r="XDJ342" s="47"/>
      <c r="XDK342" s="47"/>
      <c r="XDL342" s="47"/>
      <c r="XDM342" s="47"/>
      <c r="XDN342" s="47"/>
      <c r="XDO342" s="47"/>
      <c r="XDP342" s="47"/>
      <c r="XDQ342" s="47"/>
      <c r="XDR342" s="47"/>
      <c r="XDS342" s="47"/>
      <c r="XDT342" s="47"/>
      <c r="XDU342" s="47"/>
      <c r="XDV342" s="47"/>
      <c r="XDW342" s="47"/>
      <c r="XDX342" s="47"/>
      <c r="XDY342" s="47"/>
      <c r="XDZ342" s="47"/>
      <c r="XEA342" s="47"/>
      <c r="XEB342" s="47"/>
      <c r="XEC342" s="47"/>
      <c r="XED342" s="47"/>
      <c r="XEE342" s="47"/>
      <c r="XEF342" s="47"/>
      <c r="XEG342" s="47"/>
      <c r="XEH342" s="47"/>
      <c r="XEI342" s="47"/>
      <c r="XEJ342" s="47"/>
      <c r="XEK342" s="47"/>
      <c r="XEL342" s="47"/>
      <c r="XEM342" s="47"/>
      <c r="XEN342" s="47"/>
      <c r="XEO342" s="47"/>
      <c r="XEP342" s="47"/>
      <c r="XEQ342" s="47"/>
      <c r="XER342" s="47"/>
      <c r="XES342" s="47"/>
      <c r="XET342" s="47"/>
      <c r="XEU342" s="47"/>
      <c r="XEV342" s="47"/>
      <c r="XEW342" s="47"/>
      <c r="XEX342" s="47"/>
      <c r="XEY342" s="47"/>
      <c r="XEZ342" s="47"/>
      <c r="XFA342" s="47"/>
      <c r="XFB342" s="47"/>
      <c r="XFC342" s="47"/>
    </row>
    <row r="343" spans="1:16383" s="104" customFormat="1" x14ac:dyDescent="0.25">
      <c r="A343" s="89">
        <v>4</v>
      </c>
      <c r="B343" s="90" t="s">
        <v>9</v>
      </c>
      <c r="C343" s="158">
        <f>SUM(C344)</f>
        <v>7520.98</v>
      </c>
      <c r="D343" s="159">
        <f>SUM(D344)</f>
        <v>36100</v>
      </c>
      <c r="E343" s="158">
        <f>SUM(E344)</f>
        <v>32642.65</v>
      </c>
      <c r="F343" s="160">
        <f t="shared" si="31"/>
        <v>90.422853185595571</v>
      </c>
    </row>
    <row r="344" spans="1:16383" s="104" customFormat="1" x14ac:dyDescent="0.25">
      <c r="A344" s="89">
        <v>42</v>
      </c>
      <c r="B344" s="90" t="s">
        <v>24</v>
      </c>
      <c r="C344" s="158">
        <f>SUM(C345:C347)</f>
        <v>7520.98</v>
      </c>
      <c r="D344" s="159">
        <f>SUM(D345:D347)</f>
        <v>36100</v>
      </c>
      <c r="E344" s="158">
        <f>SUM(E345:E347)</f>
        <v>32642.65</v>
      </c>
      <c r="F344" s="160">
        <f t="shared" si="31"/>
        <v>90.422853185595571</v>
      </c>
    </row>
    <row r="345" spans="1:16383" s="104" customFormat="1" x14ac:dyDescent="0.25">
      <c r="A345" s="91" t="s">
        <v>146</v>
      </c>
      <c r="B345" s="70" t="s">
        <v>149</v>
      </c>
      <c r="C345" s="154">
        <v>0</v>
      </c>
      <c r="D345" s="153">
        <v>0</v>
      </c>
      <c r="E345" s="154">
        <v>0</v>
      </c>
      <c r="F345" s="155">
        <v>0</v>
      </c>
    </row>
    <row r="346" spans="1:16383" s="104" customFormat="1" x14ac:dyDescent="0.25">
      <c r="A346" s="91" t="s">
        <v>147</v>
      </c>
      <c r="B346" s="70" t="s">
        <v>150</v>
      </c>
      <c r="C346" s="154">
        <v>3088.89</v>
      </c>
      <c r="D346" s="153">
        <v>0</v>
      </c>
      <c r="E346" s="154">
        <v>0</v>
      </c>
      <c r="F346" s="155">
        <v>0</v>
      </c>
    </row>
    <row r="347" spans="1:16383" s="104" customFormat="1" x14ac:dyDescent="0.25">
      <c r="A347" s="91" t="s">
        <v>148</v>
      </c>
      <c r="B347" s="70" t="s">
        <v>151</v>
      </c>
      <c r="C347" s="154">
        <v>4432.09</v>
      </c>
      <c r="D347" s="153">
        <v>36100</v>
      </c>
      <c r="E347" s="154">
        <v>32642.65</v>
      </c>
      <c r="F347" s="155">
        <f t="shared" si="31"/>
        <v>90.422853185595571</v>
      </c>
    </row>
    <row r="348" spans="1:16383" s="104" customFormat="1" x14ac:dyDescent="0.25">
      <c r="A348" s="103"/>
      <c r="C348" s="168"/>
      <c r="D348" s="169"/>
      <c r="E348" s="168"/>
      <c r="F348" s="168"/>
    </row>
    <row r="349" spans="1:16383" x14ac:dyDescent="0.25">
      <c r="B349" s="3" t="s">
        <v>215</v>
      </c>
    </row>
    <row r="351" spans="1:16383" x14ac:dyDescent="0.25">
      <c r="B351" s="3" t="s">
        <v>219</v>
      </c>
    </row>
    <row r="352" spans="1:16383" x14ac:dyDescent="0.25">
      <c r="B352" s="9" t="s">
        <v>218</v>
      </c>
    </row>
    <row r="354" spans="2:5" x14ac:dyDescent="0.25">
      <c r="B354" s="3" t="s">
        <v>220</v>
      </c>
    </row>
    <row r="355" spans="2:5" x14ac:dyDescent="0.25">
      <c r="B355" s="9" t="s">
        <v>221</v>
      </c>
    </row>
    <row r="357" spans="2:5" x14ac:dyDescent="0.25">
      <c r="B357" s="3" t="s">
        <v>216</v>
      </c>
    </row>
    <row r="358" spans="2:5" x14ac:dyDescent="0.25">
      <c r="B358" s="9" t="s">
        <v>222</v>
      </c>
    </row>
    <row r="360" spans="2:5" x14ac:dyDescent="0.25">
      <c r="B360" s="3" t="s">
        <v>225</v>
      </c>
    </row>
    <row r="361" spans="2:5" x14ac:dyDescent="0.25">
      <c r="B361" s="9" t="s">
        <v>224</v>
      </c>
      <c r="C361" s="41"/>
      <c r="E361" s="41">
        <v>10595.01</v>
      </c>
    </row>
    <row r="362" spans="2:5" x14ac:dyDescent="0.25">
      <c r="B362" s="9" t="s">
        <v>234</v>
      </c>
      <c r="C362" s="41"/>
      <c r="E362" s="41">
        <v>113.65</v>
      </c>
    </row>
    <row r="364" spans="2:5" x14ac:dyDescent="0.25">
      <c r="B364" s="3" t="s">
        <v>217</v>
      </c>
    </row>
    <row r="365" spans="2:5" x14ac:dyDescent="0.25">
      <c r="B365" s="9" t="s">
        <v>223</v>
      </c>
    </row>
    <row r="368" spans="2:5" x14ac:dyDescent="0.25">
      <c r="B368" s="31" t="s">
        <v>202</v>
      </c>
    </row>
    <row r="369" spans="2:2" x14ac:dyDescent="0.25">
      <c r="B369" s="31"/>
    </row>
    <row r="370" spans="2:2" x14ac:dyDescent="0.25">
      <c r="B370" s="31" t="s">
        <v>203</v>
      </c>
    </row>
    <row r="371" spans="2:2" x14ac:dyDescent="0.25">
      <c r="B371" s="39" t="s">
        <v>204</v>
      </c>
    </row>
    <row r="372" spans="2:2" x14ac:dyDescent="0.25">
      <c r="B372" s="170" t="s">
        <v>226</v>
      </c>
    </row>
    <row r="373" spans="2:2" x14ac:dyDescent="0.25">
      <c r="B373" s="170" t="s">
        <v>227</v>
      </c>
    </row>
    <row r="374" spans="2:2" x14ac:dyDescent="0.25">
      <c r="B374" s="170" t="s">
        <v>228</v>
      </c>
    </row>
    <row r="375" spans="2:2" x14ac:dyDescent="0.25">
      <c r="B375" s="31"/>
    </row>
    <row r="376" spans="2:2" x14ac:dyDescent="0.25">
      <c r="B376" s="31" t="s">
        <v>205</v>
      </c>
    </row>
    <row r="377" spans="2:2" x14ac:dyDescent="0.25">
      <c r="B377" s="39" t="s">
        <v>209</v>
      </c>
    </row>
    <row r="378" spans="2:2" x14ac:dyDescent="0.25">
      <c r="B378" s="170" t="s">
        <v>229</v>
      </c>
    </row>
    <row r="379" spans="2:2" x14ac:dyDescent="0.25">
      <c r="B379" s="170" t="s">
        <v>230</v>
      </c>
    </row>
    <row r="380" spans="2:2" x14ac:dyDescent="0.25">
      <c r="B380" s="170" t="s">
        <v>231</v>
      </c>
    </row>
    <row r="381" spans="2:2" x14ac:dyDescent="0.25">
      <c r="B381" s="170" t="s">
        <v>232</v>
      </c>
    </row>
    <row r="382" spans="2:2" x14ac:dyDescent="0.25">
      <c r="B382" s="170" t="s">
        <v>233</v>
      </c>
    </row>
    <row r="383" spans="2:2" x14ac:dyDescent="0.25">
      <c r="B383" s="39" t="s">
        <v>206</v>
      </c>
    </row>
    <row r="384" spans="2:2" x14ac:dyDescent="0.25">
      <c r="B384" s="39" t="s">
        <v>207</v>
      </c>
    </row>
    <row r="385" spans="2:2" x14ac:dyDescent="0.25">
      <c r="B385" s="9" t="s">
        <v>208</v>
      </c>
    </row>
    <row r="388" spans="2:2" x14ac:dyDescent="0.25">
      <c r="B388" s="9" t="s">
        <v>212</v>
      </c>
    </row>
    <row r="389" spans="2:2" x14ac:dyDescent="0.25">
      <c r="B389" s="9" t="s">
        <v>210</v>
      </c>
    </row>
    <row r="390" spans="2:2" x14ac:dyDescent="0.25">
      <c r="B390" s="9" t="s">
        <v>213</v>
      </c>
    </row>
    <row r="391" spans="2:2" x14ac:dyDescent="0.25">
      <c r="B391" s="9" t="s">
        <v>214</v>
      </c>
    </row>
    <row r="392" spans="2:2" x14ac:dyDescent="0.25">
      <c r="B392" s="9" t="s">
        <v>211</v>
      </c>
    </row>
  </sheetData>
  <mergeCells count="17">
    <mergeCell ref="A163:G163"/>
    <mergeCell ref="B173:G173"/>
    <mergeCell ref="A185:F185"/>
    <mergeCell ref="A186:F186"/>
    <mergeCell ref="F195:F197"/>
    <mergeCell ref="A156:G156"/>
    <mergeCell ref="A1:E1"/>
    <mergeCell ref="A3:G3"/>
    <mergeCell ref="A5:G5"/>
    <mergeCell ref="B7:G7"/>
    <mergeCell ref="B19:G19"/>
    <mergeCell ref="A32:G32"/>
    <mergeCell ref="A34:G34"/>
    <mergeCell ref="A59:G59"/>
    <mergeCell ref="A122:G122"/>
    <mergeCell ref="A123:G123"/>
    <mergeCell ref="B139:E139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za objavu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Asja Kišević</cp:lastModifiedBy>
  <cp:lastPrinted>2026-03-24T12:13:55Z</cp:lastPrinted>
  <dcterms:created xsi:type="dcterms:W3CDTF">2022-08-12T12:51:27Z</dcterms:created>
  <dcterms:modified xsi:type="dcterms:W3CDTF">2026-03-24T12:14:00Z</dcterms:modified>
</cp:coreProperties>
</file>